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hap\Dropbox\1. Courses\2. Fall 2019\CE 45000 - Transport Policy and Planning\1. Lectures\Week 8 Pavement Management Systems\Lab\"/>
    </mc:Choice>
  </mc:AlternateContent>
  <bookViews>
    <workbookView xWindow="0" yWindow="0" windowWidth="288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" i="1"/>
</calcChain>
</file>

<file path=xl/sharedStrings.xml><?xml version="1.0" encoding="utf-8"?>
<sst xmlns="http://schemas.openxmlformats.org/spreadsheetml/2006/main" count="99" uniqueCount="68">
  <si>
    <t>SN</t>
  </si>
  <si>
    <t>Rut</t>
  </si>
  <si>
    <t>IRI</t>
  </si>
  <si>
    <t>PCI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</si>
  <si>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</si>
  <si>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</si>
  <si>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</si>
  <si>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</si>
  <si>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</si>
  <si>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</si>
  <si>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</si>
  <si>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</si>
  <si>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</si>
  <si>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</si>
  <si>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</si>
  <si>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</si>
  <si>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</si>
  <si>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</si>
  <si>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</si>
  <si>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</si>
  <si>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</si>
  <si>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</si>
  <si>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</si>
  <si>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L21</t>
  </si>
  <si>
    <t>L22</t>
  </si>
  <si>
    <t>L23</t>
  </si>
  <si>
    <t>L25</t>
  </si>
  <si>
    <t>L26</t>
  </si>
  <si>
    <t>L27</t>
  </si>
  <si>
    <t>L28</t>
  </si>
  <si>
    <t>L29</t>
  </si>
  <si>
    <t>PSR 1</t>
  </si>
  <si>
    <t>PSR 2</t>
  </si>
  <si>
    <t>PSR 3</t>
  </si>
  <si>
    <t>PSR 4</t>
  </si>
  <si>
    <t>PSR 5</t>
  </si>
  <si>
    <t>PSR 6</t>
  </si>
  <si>
    <t>Average PSR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</si>
  <si>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</si>
  <si>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</si>
  <si>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</si>
  <si>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</si>
  <si>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</si>
  <si>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</si>
  <si>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</si>
  <si>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</si>
  <si>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</si>
  <si>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</si>
  <si>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</si>
  <si>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</si>
  <si>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</si>
  <si>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</si>
  <si>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</si>
  <si>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</si>
  <si>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</si>
  <si>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</si>
  <si>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</si>
  <si>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</si>
  <si>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</si>
  <si>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</si>
  <si>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</si>
  <si>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</si>
  <si>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Iteration 1</t>
  </si>
  <si>
    <t>Iteration 2</t>
  </si>
  <si>
    <t>PSI</t>
  </si>
  <si>
    <t>Outlier</t>
  </si>
  <si>
    <t>Average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</si>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</sst>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vertical="center"/>
    </xf>
    <xf numFmtId="1" fontId="1" fillId="2" borderId="9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ill="1" applyBorder="1" applyAlignment="1"/>
    <xf numFmtId="0" fontId="0" fillId="0" borderId="10" xfId="0" applyFill="1" applyBorder="1" applyAlignment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1" fontId="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/>
    <xf numFmtId="1" fontId="1" fillId="3" borderId="9" xfId="0" applyNumberFormat="1" applyFont="1" applyFill="1" applyBorder="1" applyAlignment="1">
      <alignment horizontal="center" vertical="center"/>
    </xf>
    <xf numFmtId="167" fontId="0" fillId="3" borderId="0" xfId="0" applyNumberFormat="1" applyFill="1"/>
    <xf numFmtId="2" fontId="0" fillId="2" borderId="0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PSR 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Sheet1!$A$2:$A$28</c:f>
              <c:strCache>
                <c:ptCount val="27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L21</c:v>
                </c:pt>
                <c:pt idx="20">
                  <c:v>L22</c:v>
                </c:pt>
                <c:pt idx="21">
                  <c:v>L23</c:v>
                </c:pt>
                <c:pt idx="22">
                  <c:v>L25</c:v>
                </c:pt>
                <c:pt idx="23">
                  <c:v>L26</c:v>
                </c:pt>
                <c:pt idx="24">
                  <c:v>L27</c:v>
                </c:pt>
                <c:pt idx="25">
                  <c:v>L28</c:v>
                </c:pt>
                <c:pt idx="26">
                  <c:v>L29</c:v>
                </c:pt>
              </c:strCache>
            </c:strRef>
          </c:xVal>
          <c:yVal>
            <c:numRef>
              <c:f>Sheet1!$F$2:$F$28</c:f>
              <c:numCache>
                <c:formatCode>0.00</c:formatCode>
                <c:ptCount val="27"/>
                <c:pt idx="0">
                  <c:v>3</c:v>
                </c:pt>
                <c:pt idx="1">
                  <c:v>3</c:v>
                </c:pt>
                <c:pt idx="2">
                  <c:v>3.25</c:v>
                </c:pt>
                <c:pt idx="3">
                  <c:v>3.25</c:v>
                </c:pt>
                <c:pt idx="4">
                  <c:v>2.8</c:v>
                </c:pt>
                <c:pt idx="5">
                  <c:v>2.9</c:v>
                </c:pt>
                <c:pt idx="6">
                  <c:v>3.5</c:v>
                </c:pt>
                <c:pt idx="7">
                  <c:v>3.5</c:v>
                </c:pt>
                <c:pt idx="8">
                  <c:v>3.25</c:v>
                </c:pt>
                <c:pt idx="9">
                  <c:v>3</c:v>
                </c:pt>
                <c:pt idx="10">
                  <c:v>3.25</c:v>
                </c:pt>
                <c:pt idx="11">
                  <c:v>3.25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2.9</c:v>
                </c:pt>
                <c:pt idx="16">
                  <c:v>3</c:v>
                </c:pt>
                <c:pt idx="17">
                  <c:v>2.9</c:v>
                </c:pt>
                <c:pt idx="18">
                  <c:v>2.8</c:v>
                </c:pt>
                <c:pt idx="19">
                  <c:v>2.4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7B-4B14-85E4-03DB4246D8B5}"/>
            </c:ext>
          </c:extLst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PSR 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Sheet1!$A$2:$A$28</c:f>
              <c:strCache>
                <c:ptCount val="27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L21</c:v>
                </c:pt>
                <c:pt idx="20">
                  <c:v>L22</c:v>
                </c:pt>
                <c:pt idx="21">
                  <c:v>L23</c:v>
                </c:pt>
                <c:pt idx="22">
                  <c:v>L25</c:v>
                </c:pt>
                <c:pt idx="23">
                  <c:v>L26</c:v>
                </c:pt>
                <c:pt idx="24">
                  <c:v>L27</c:v>
                </c:pt>
                <c:pt idx="25">
                  <c:v>L28</c:v>
                </c:pt>
                <c:pt idx="26">
                  <c:v>L29</c:v>
                </c:pt>
              </c:strCache>
            </c:strRef>
          </c:xVal>
          <c:yVal>
            <c:numRef>
              <c:f>Sheet1!$G$2:$G$28</c:f>
              <c:numCache>
                <c:formatCode>0.00</c:formatCode>
                <c:ptCount val="27"/>
                <c:pt idx="0">
                  <c:v>3.2</c:v>
                </c:pt>
                <c:pt idx="1">
                  <c:v>2.5</c:v>
                </c:pt>
                <c:pt idx="2">
                  <c:v>3</c:v>
                </c:pt>
                <c:pt idx="3">
                  <c:v>2.1</c:v>
                </c:pt>
                <c:pt idx="4">
                  <c:v>2</c:v>
                </c:pt>
                <c:pt idx="5">
                  <c:v>2.2999999999999998</c:v>
                </c:pt>
                <c:pt idx="6">
                  <c:v>3</c:v>
                </c:pt>
                <c:pt idx="7">
                  <c:v>2.8</c:v>
                </c:pt>
                <c:pt idx="8">
                  <c:v>3.3</c:v>
                </c:pt>
                <c:pt idx="9">
                  <c:v>2.8</c:v>
                </c:pt>
                <c:pt idx="10">
                  <c:v>2.9</c:v>
                </c:pt>
                <c:pt idx="11">
                  <c:v>3</c:v>
                </c:pt>
                <c:pt idx="12">
                  <c:v>2.5</c:v>
                </c:pt>
                <c:pt idx="13">
                  <c:v>3.2</c:v>
                </c:pt>
                <c:pt idx="14">
                  <c:v>2</c:v>
                </c:pt>
                <c:pt idx="15">
                  <c:v>2.2000000000000002</c:v>
                </c:pt>
                <c:pt idx="16">
                  <c:v>3</c:v>
                </c:pt>
                <c:pt idx="17">
                  <c:v>2.2999999999999998</c:v>
                </c:pt>
                <c:pt idx="18">
                  <c:v>1.8</c:v>
                </c:pt>
                <c:pt idx="19">
                  <c:v>2</c:v>
                </c:pt>
                <c:pt idx="20">
                  <c:v>2.4</c:v>
                </c:pt>
                <c:pt idx="21">
                  <c:v>0.8</c:v>
                </c:pt>
                <c:pt idx="22">
                  <c:v>3</c:v>
                </c:pt>
                <c:pt idx="23">
                  <c:v>2.2999999999999998</c:v>
                </c:pt>
                <c:pt idx="24">
                  <c:v>2.9</c:v>
                </c:pt>
                <c:pt idx="25">
                  <c:v>2.5</c:v>
                </c:pt>
                <c:pt idx="26">
                  <c:v>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7B-4B14-85E4-03DB4246D8B5}"/>
            </c:ext>
          </c:extLst>
        </c:ser>
        <c:ser>
          <c:idx val="2"/>
          <c:order val="2"/>
          <c:tx>
            <c:strRef>
              <c:f>Sheet1!$H$1</c:f>
              <c:strCache>
                <c:ptCount val="1"/>
                <c:pt idx="0">
                  <c:v>PSR 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Sheet1!$A$2:$A$28</c:f>
              <c:strCache>
                <c:ptCount val="27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L21</c:v>
                </c:pt>
                <c:pt idx="20">
                  <c:v>L22</c:v>
                </c:pt>
                <c:pt idx="21">
                  <c:v>L23</c:v>
                </c:pt>
                <c:pt idx="22">
                  <c:v>L25</c:v>
                </c:pt>
                <c:pt idx="23">
                  <c:v>L26</c:v>
                </c:pt>
                <c:pt idx="24">
                  <c:v>L27</c:v>
                </c:pt>
                <c:pt idx="25">
                  <c:v>L28</c:v>
                </c:pt>
                <c:pt idx="26">
                  <c:v>L29</c:v>
                </c:pt>
              </c:strCache>
            </c:strRef>
          </c:xVal>
          <c:yVal>
            <c:numRef>
              <c:f>Sheet1!$H$2:$H$28</c:f>
              <c:numCache>
                <c:formatCode>0.00</c:formatCode>
                <c:ptCount val="27"/>
                <c:pt idx="0">
                  <c:v>3.75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1.5</c:v>
                </c:pt>
                <c:pt idx="5">
                  <c:v>1.5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2.9</c:v>
                </c:pt>
                <c:pt idx="10">
                  <c:v>3.5</c:v>
                </c:pt>
                <c:pt idx="11">
                  <c:v>3</c:v>
                </c:pt>
                <c:pt idx="12">
                  <c:v>2.5</c:v>
                </c:pt>
                <c:pt idx="13">
                  <c:v>3.75</c:v>
                </c:pt>
                <c:pt idx="14">
                  <c:v>2.5</c:v>
                </c:pt>
                <c:pt idx="15">
                  <c:v>2.75</c:v>
                </c:pt>
                <c:pt idx="16">
                  <c:v>3.5</c:v>
                </c:pt>
                <c:pt idx="17">
                  <c:v>2.5</c:v>
                </c:pt>
                <c:pt idx="18">
                  <c:v>1</c:v>
                </c:pt>
                <c:pt idx="19">
                  <c:v>3.5</c:v>
                </c:pt>
                <c:pt idx="20">
                  <c:v>3</c:v>
                </c:pt>
                <c:pt idx="21">
                  <c:v>0.5</c:v>
                </c:pt>
                <c:pt idx="22">
                  <c:v>3</c:v>
                </c:pt>
                <c:pt idx="23">
                  <c:v>2.25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7B-4B14-85E4-03DB4246D8B5}"/>
            </c:ext>
          </c:extLst>
        </c:ser>
        <c:ser>
          <c:idx val="3"/>
          <c:order val="3"/>
          <c:tx>
            <c:strRef>
              <c:f>Sheet1!$I$1</c:f>
              <c:strCache>
                <c:ptCount val="1"/>
                <c:pt idx="0">
                  <c:v>PSR 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Sheet1!$A$2:$A$28</c:f>
              <c:strCache>
                <c:ptCount val="27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L21</c:v>
                </c:pt>
                <c:pt idx="20">
                  <c:v>L22</c:v>
                </c:pt>
                <c:pt idx="21">
                  <c:v>L23</c:v>
                </c:pt>
                <c:pt idx="22">
                  <c:v>L25</c:v>
                </c:pt>
                <c:pt idx="23">
                  <c:v>L26</c:v>
                </c:pt>
                <c:pt idx="24">
                  <c:v>L27</c:v>
                </c:pt>
                <c:pt idx="25">
                  <c:v>L28</c:v>
                </c:pt>
                <c:pt idx="26">
                  <c:v>L29</c:v>
                </c:pt>
              </c:strCache>
            </c:strRef>
          </c:xVal>
          <c:yVal>
            <c:numRef>
              <c:f>Sheet1!$I$2:$I$28</c:f>
              <c:numCache>
                <c:formatCode>0.00</c:formatCode>
                <c:ptCount val="27"/>
                <c:pt idx="0">
                  <c:v>3.5</c:v>
                </c:pt>
                <c:pt idx="1">
                  <c:v>1.9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3.9</c:v>
                </c:pt>
                <c:pt idx="7">
                  <c:v>3.5</c:v>
                </c:pt>
                <c:pt idx="8">
                  <c:v>3.5</c:v>
                </c:pt>
                <c:pt idx="9">
                  <c:v>2.9</c:v>
                </c:pt>
                <c:pt idx="10">
                  <c:v>2.5</c:v>
                </c:pt>
                <c:pt idx="11">
                  <c:v>2.25</c:v>
                </c:pt>
                <c:pt idx="12">
                  <c:v>2.4</c:v>
                </c:pt>
                <c:pt idx="13">
                  <c:v>3.5</c:v>
                </c:pt>
                <c:pt idx="14">
                  <c:v>1.75</c:v>
                </c:pt>
                <c:pt idx="15">
                  <c:v>2</c:v>
                </c:pt>
                <c:pt idx="16">
                  <c:v>2.8</c:v>
                </c:pt>
                <c:pt idx="17">
                  <c:v>1.25</c:v>
                </c:pt>
                <c:pt idx="18">
                  <c:v>0.9</c:v>
                </c:pt>
                <c:pt idx="19">
                  <c:v>1.9</c:v>
                </c:pt>
                <c:pt idx="20">
                  <c:v>2.5</c:v>
                </c:pt>
                <c:pt idx="21">
                  <c:v>0.25</c:v>
                </c:pt>
                <c:pt idx="22">
                  <c:v>1.9</c:v>
                </c:pt>
                <c:pt idx="23">
                  <c:v>1.25</c:v>
                </c:pt>
                <c:pt idx="24">
                  <c:v>1.25</c:v>
                </c:pt>
                <c:pt idx="25">
                  <c:v>3.4</c:v>
                </c:pt>
                <c:pt idx="26">
                  <c:v>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C7B-4B14-85E4-03DB4246D8B5}"/>
            </c:ext>
          </c:extLst>
        </c:ser>
        <c:ser>
          <c:idx val="4"/>
          <c:order val="4"/>
          <c:tx>
            <c:strRef>
              <c:f>Sheet1!$J$1</c:f>
              <c:strCache>
                <c:ptCount val="1"/>
                <c:pt idx="0">
                  <c:v>PSR 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strRef>
              <c:f>Sheet1!$A$2:$A$28</c:f>
              <c:strCache>
                <c:ptCount val="27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L21</c:v>
                </c:pt>
                <c:pt idx="20">
                  <c:v>L22</c:v>
                </c:pt>
                <c:pt idx="21">
                  <c:v>L23</c:v>
                </c:pt>
                <c:pt idx="22">
                  <c:v>L25</c:v>
                </c:pt>
                <c:pt idx="23">
                  <c:v>L26</c:v>
                </c:pt>
                <c:pt idx="24">
                  <c:v>L27</c:v>
                </c:pt>
                <c:pt idx="25">
                  <c:v>L28</c:v>
                </c:pt>
                <c:pt idx="26">
                  <c:v>L29</c:v>
                </c:pt>
              </c:strCache>
            </c:strRef>
          </c:xVal>
          <c:yVal>
            <c:numRef>
              <c:f>Sheet1!$J$2:$J$28</c:f>
              <c:numCache>
                <c:formatCode>0.00</c:formatCode>
                <c:ptCount val="27"/>
                <c:pt idx="0">
                  <c:v>3.4</c:v>
                </c:pt>
                <c:pt idx="1">
                  <c:v>3.6</c:v>
                </c:pt>
                <c:pt idx="2">
                  <c:v>3.1</c:v>
                </c:pt>
                <c:pt idx="3">
                  <c:v>3.1</c:v>
                </c:pt>
                <c:pt idx="4">
                  <c:v>2.5</c:v>
                </c:pt>
                <c:pt idx="5">
                  <c:v>2.6</c:v>
                </c:pt>
                <c:pt idx="6">
                  <c:v>3.5</c:v>
                </c:pt>
                <c:pt idx="7">
                  <c:v>3.8</c:v>
                </c:pt>
                <c:pt idx="8">
                  <c:v>3.4</c:v>
                </c:pt>
                <c:pt idx="9">
                  <c:v>3.9</c:v>
                </c:pt>
                <c:pt idx="10">
                  <c:v>3.5</c:v>
                </c:pt>
                <c:pt idx="11">
                  <c:v>3.6</c:v>
                </c:pt>
                <c:pt idx="12">
                  <c:v>3.8</c:v>
                </c:pt>
                <c:pt idx="13">
                  <c:v>3.4</c:v>
                </c:pt>
                <c:pt idx="14">
                  <c:v>2</c:v>
                </c:pt>
                <c:pt idx="15">
                  <c:v>3.1</c:v>
                </c:pt>
                <c:pt idx="16">
                  <c:v>3.2</c:v>
                </c:pt>
                <c:pt idx="17">
                  <c:v>3.2</c:v>
                </c:pt>
                <c:pt idx="18">
                  <c:v>2.2000000000000002</c:v>
                </c:pt>
                <c:pt idx="19">
                  <c:v>3</c:v>
                </c:pt>
                <c:pt idx="20">
                  <c:v>3.3</c:v>
                </c:pt>
                <c:pt idx="21">
                  <c:v>0.9</c:v>
                </c:pt>
                <c:pt idx="22">
                  <c:v>3.3</c:v>
                </c:pt>
                <c:pt idx="23">
                  <c:v>1.9</c:v>
                </c:pt>
                <c:pt idx="24">
                  <c:v>1.2</c:v>
                </c:pt>
                <c:pt idx="25">
                  <c:v>3.3</c:v>
                </c:pt>
                <c:pt idx="26">
                  <c:v>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C7B-4B14-85E4-03DB4246D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3914824"/>
        <c:axId val="553910232"/>
      </c:scatterChart>
      <c:valAx>
        <c:axId val="553914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910232"/>
        <c:crosses val="autoZero"/>
        <c:crossBetween val="midCat"/>
      </c:valAx>
      <c:valAx>
        <c:axId val="553910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914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560293</xdr:colOff>
      <xdr:row>2</xdr:row>
      <xdr:rowOff>180413</xdr:rowOff>
    </xdr:from>
    <xdr:to>
      <xdr:col>37</xdr:col>
      <xdr:colOff>437028</xdr:colOff>
      <xdr:row>22</xdr:row>
      <xdr:rowOff>179294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zoomScale="85" zoomScaleNormal="85" workbookViewId="0">
      <selection activeCell="U26" sqref="U26"/>
    </sheetView>
  </sheetViews>
  <sheetFormatPr defaultRowHeight="15" x14ac:dyDescent="0.25"/>
  <cols>
    <col min="14" max="14" width="12" bestFit="1" customWidth="1"/>
    <col min="17" max="17" width="18" bestFit="1" customWidth="1"/>
    <col min="21" max="21" width="12" bestFit="1" customWidth="1"/>
  </cols>
  <sheetData>
    <row r="1" spans="1:22" ht="15.75" thickBot="1" x14ac:dyDescent="0.3">
      <c r="A1" s="17" t="s">
        <v>0</v>
      </c>
      <c r="B1" s="17" t="s">
        <v>1</v>
      </c>
      <c r="C1" s="17" t="s">
        <v>2</v>
      </c>
      <c r="D1" s="17" t="s">
        <v>3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36</v>
      </c>
      <c r="K1" s="18" t="s">
        <v>66</v>
      </c>
      <c r="L1" s="18" t="s">
        <v>67</v>
      </c>
      <c r="M1" s="18" t="s">
        <v>65</v>
      </c>
      <c r="N1" s="18" t="s">
        <v>37</v>
      </c>
      <c r="O1" s="26" t="s">
        <v>64</v>
      </c>
      <c r="Q1" s="24" t="s">
        <v>62</v>
      </c>
    </row>
    <row r="2" spans="1:22" x14ac:dyDescent="0.25">
      <c r="A2" s="2" t="s">
        <v>4</v>
      </c>
      <c r="B2" s="3">
        <v>7.0000000000000007E-2</v>
      </c>
      <c r="C2" s="4">
        <v>128</v>
      </c>
      <c r="D2" s="4">
        <v>89</v>
      </c>
      <c r="E2" s="3">
        <v>3.25</v>
      </c>
      <c r="F2" s="3">
        <v>3</v>
      </c>
      <c r="G2" s="3">
        <v>3.2</v>
      </c>
      <c r="H2" s="3">
        <v>3.75</v>
      </c>
      <c r="I2" s="3">
        <v>3.5</v>
      </c>
      <c r="J2" s="3">
        <v>3.4</v>
      </c>
      <c r="K2" s="28">
        <f>AVERAGE(E2:J2)</f>
        <v>3.3499999999999996</v>
      </c>
      <c r="L2" s="28">
        <f>_xlfn.STDEV.S(E2:J2)</f>
        <v>0.26076809620810593</v>
      </c>
      <c r="M2" s="28"/>
      <c r="N2" s="19">
        <f>AVERAGE(E2:J2)</f>
        <v>3.3499999999999996</v>
      </c>
      <c r="O2" s="27">
        <f>2.5465-0.00478*C2+0.012255*D2</f>
        <v>3.0253550000000002</v>
      </c>
      <c r="Q2" t="s">
        <v>38</v>
      </c>
    </row>
    <row r="3" spans="1:22" ht="15.75" thickBot="1" x14ac:dyDescent="0.3">
      <c r="A3" s="5" t="s">
        <v>5</v>
      </c>
      <c r="B3" s="6">
        <v>0.15</v>
      </c>
      <c r="C3" s="7">
        <v>149</v>
      </c>
      <c r="D3" s="7">
        <v>89</v>
      </c>
      <c r="E3" s="8">
        <v>3.4</v>
      </c>
      <c r="F3" s="8">
        <v>3</v>
      </c>
      <c r="G3" s="8">
        <v>2.5</v>
      </c>
      <c r="H3" s="8">
        <v>3</v>
      </c>
      <c r="I3" s="8">
        <v>1.9</v>
      </c>
      <c r="J3" s="8">
        <v>3.6</v>
      </c>
      <c r="K3" s="28">
        <f t="shared" ref="K3:K28" si="0">AVERAGE(E3:J3)</f>
        <v>2.9000000000000004</v>
      </c>
      <c r="L3" s="28">
        <f t="shared" ref="L3:L28" si="1">_xlfn.STDEV.S(E3:J3)</f>
        <v>0.61967733539318581</v>
      </c>
      <c r="M3" s="28"/>
      <c r="N3" s="19">
        <f t="shared" ref="N3:N28" si="2">AVERAGE(E3:J3)</f>
        <v>2.9000000000000004</v>
      </c>
      <c r="O3" s="27">
        <f t="shared" ref="O3:O28" si="3">2.5465-0.00478*C3+0.012255*D3</f>
        <v>2.9249749999999999</v>
      </c>
    </row>
    <row r="4" spans="1:22" x14ac:dyDescent="0.25">
      <c r="A4" s="5" t="s">
        <v>6</v>
      </c>
      <c r="B4" s="8">
        <v>0.18</v>
      </c>
      <c r="C4" s="9">
        <v>161</v>
      </c>
      <c r="D4" s="9">
        <v>100</v>
      </c>
      <c r="E4" s="8">
        <v>3.5</v>
      </c>
      <c r="F4" s="8">
        <v>3.25</v>
      </c>
      <c r="G4" s="8">
        <v>3</v>
      </c>
      <c r="H4" s="8">
        <v>3</v>
      </c>
      <c r="I4" s="8">
        <v>3</v>
      </c>
      <c r="J4" s="8">
        <v>3.1</v>
      </c>
      <c r="K4" s="28">
        <f t="shared" si="0"/>
        <v>3.1416666666666671</v>
      </c>
      <c r="L4" s="28">
        <f t="shared" si="1"/>
        <v>0.20103896803024698</v>
      </c>
      <c r="M4" s="28"/>
      <c r="N4" s="19">
        <f t="shared" si="2"/>
        <v>3.1416666666666671</v>
      </c>
      <c r="O4" s="27">
        <f t="shared" si="3"/>
        <v>3.0024199999999999</v>
      </c>
      <c r="Q4" s="23" t="s">
        <v>39</v>
      </c>
      <c r="R4" s="23"/>
    </row>
    <row r="5" spans="1:22" x14ac:dyDescent="0.25">
      <c r="A5" s="5" t="s">
        <v>7</v>
      </c>
      <c r="B5" s="8">
        <v>0.3</v>
      </c>
      <c r="C5" s="9">
        <v>202</v>
      </c>
      <c r="D5" s="9">
        <v>72</v>
      </c>
      <c r="E5" s="8">
        <v>2.25</v>
      </c>
      <c r="F5" s="8">
        <v>3.25</v>
      </c>
      <c r="G5" s="8">
        <v>2.1</v>
      </c>
      <c r="H5" s="8">
        <v>3</v>
      </c>
      <c r="I5" s="8">
        <v>2</v>
      </c>
      <c r="J5" s="8">
        <v>3.1</v>
      </c>
      <c r="K5" s="28">
        <f t="shared" si="0"/>
        <v>2.6166666666666667</v>
      </c>
      <c r="L5" s="28">
        <f t="shared" si="1"/>
        <v>0.55916604570258599</v>
      </c>
      <c r="M5" s="28"/>
      <c r="N5" s="19">
        <f t="shared" si="2"/>
        <v>2.6166666666666667</v>
      </c>
      <c r="O5" s="27">
        <f t="shared" si="3"/>
        <v>2.4633000000000003</v>
      </c>
      <c r="Q5" s="20" t="s">
        <v>40</v>
      </c>
      <c r="R5" s="20">
        <v>0.92132360789586021</v>
      </c>
    </row>
    <row r="6" spans="1:22" x14ac:dyDescent="0.25">
      <c r="A6" s="5" t="s">
        <v>8</v>
      </c>
      <c r="B6" s="8">
        <v>0.4</v>
      </c>
      <c r="C6" s="9">
        <v>218</v>
      </c>
      <c r="D6" s="9">
        <v>62</v>
      </c>
      <c r="E6" s="8">
        <v>2.2000000000000002</v>
      </c>
      <c r="F6" s="8">
        <v>2.8</v>
      </c>
      <c r="G6" s="8">
        <v>2</v>
      </c>
      <c r="H6" s="8">
        <v>1.5</v>
      </c>
      <c r="I6" s="8">
        <v>1</v>
      </c>
      <c r="J6" s="8">
        <v>2.5</v>
      </c>
      <c r="K6" s="28">
        <f t="shared" si="0"/>
        <v>2</v>
      </c>
      <c r="L6" s="28">
        <f t="shared" si="1"/>
        <v>0.66030296076876704</v>
      </c>
      <c r="M6" s="28"/>
      <c r="N6" s="19">
        <f t="shared" si="2"/>
        <v>2</v>
      </c>
      <c r="O6" s="27">
        <f t="shared" si="3"/>
        <v>2.2642699999999998</v>
      </c>
      <c r="Q6" s="20" t="s">
        <v>41</v>
      </c>
      <c r="R6" s="20">
        <v>0.84883719046624484</v>
      </c>
    </row>
    <row r="7" spans="1:22" ht="15.75" thickBot="1" x14ac:dyDescent="0.3">
      <c r="A7" s="10" t="s">
        <v>9</v>
      </c>
      <c r="B7" s="11">
        <v>0.49</v>
      </c>
      <c r="C7" s="12">
        <v>261</v>
      </c>
      <c r="D7" s="12">
        <v>52</v>
      </c>
      <c r="E7" s="11">
        <v>1.9</v>
      </c>
      <c r="F7" s="11">
        <v>2.9</v>
      </c>
      <c r="G7" s="11">
        <v>2.2999999999999998</v>
      </c>
      <c r="H7" s="11">
        <v>1.5</v>
      </c>
      <c r="I7" s="11">
        <v>1</v>
      </c>
      <c r="J7" s="11">
        <v>2.6</v>
      </c>
      <c r="K7" s="28">
        <f t="shared" si="0"/>
        <v>2.0333333333333332</v>
      </c>
      <c r="L7" s="28">
        <f t="shared" si="1"/>
        <v>0.70898989179442318</v>
      </c>
      <c r="M7" s="28"/>
      <c r="N7" s="19">
        <f t="shared" si="2"/>
        <v>2.0333333333333332</v>
      </c>
      <c r="O7" s="27">
        <f t="shared" si="3"/>
        <v>1.9361799999999998</v>
      </c>
      <c r="Q7" s="20" t="s">
        <v>42</v>
      </c>
      <c r="R7" s="25">
        <v>0.82912030226618971</v>
      </c>
    </row>
    <row r="8" spans="1:22" x14ac:dyDescent="0.25">
      <c r="A8" s="2" t="s">
        <v>10</v>
      </c>
      <c r="B8" s="3">
        <v>0.12</v>
      </c>
      <c r="C8" s="4">
        <v>59</v>
      </c>
      <c r="D8" s="4">
        <v>100</v>
      </c>
      <c r="E8" s="3">
        <v>3.45</v>
      </c>
      <c r="F8" s="3">
        <v>3.5</v>
      </c>
      <c r="G8" s="3">
        <v>3</v>
      </c>
      <c r="H8" s="3">
        <v>3.5</v>
      </c>
      <c r="I8" s="3">
        <v>3.9</v>
      </c>
      <c r="J8" s="3">
        <v>3.5</v>
      </c>
      <c r="K8" s="28">
        <f t="shared" si="0"/>
        <v>3.4749999999999996</v>
      </c>
      <c r="L8" s="28">
        <f t="shared" si="1"/>
        <v>0.28591956910991595</v>
      </c>
      <c r="M8" s="28"/>
      <c r="N8" s="19">
        <f t="shared" si="2"/>
        <v>3.4749999999999996</v>
      </c>
      <c r="O8" s="27">
        <f t="shared" si="3"/>
        <v>3.4899800000000001</v>
      </c>
      <c r="Q8" s="20" t="s">
        <v>43</v>
      </c>
      <c r="R8" s="20">
        <v>0.24856911643825649</v>
      </c>
    </row>
    <row r="9" spans="1:22" ht="15.75" thickBot="1" x14ac:dyDescent="0.3">
      <c r="A9" s="5" t="s">
        <v>11</v>
      </c>
      <c r="B9" s="8">
        <v>0.12</v>
      </c>
      <c r="C9" s="9">
        <v>65</v>
      </c>
      <c r="D9" s="9">
        <v>96</v>
      </c>
      <c r="E9" s="8">
        <v>3.6</v>
      </c>
      <c r="F9" s="8">
        <v>3.5</v>
      </c>
      <c r="G9" s="8">
        <v>2.8</v>
      </c>
      <c r="H9" s="8">
        <v>3.5</v>
      </c>
      <c r="I9" s="8">
        <v>3.5</v>
      </c>
      <c r="J9" s="8">
        <v>3.8</v>
      </c>
      <c r="K9" s="28">
        <f t="shared" si="0"/>
        <v>3.4499999999999997</v>
      </c>
      <c r="L9" s="28">
        <f t="shared" si="1"/>
        <v>0.33911649915626346</v>
      </c>
      <c r="M9" s="28"/>
      <c r="N9" s="19">
        <f t="shared" si="2"/>
        <v>3.4499999999999997</v>
      </c>
      <c r="O9" s="27">
        <f t="shared" si="3"/>
        <v>3.41228</v>
      </c>
      <c r="Q9" s="21" t="s">
        <v>44</v>
      </c>
      <c r="R9" s="21">
        <v>27</v>
      </c>
    </row>
    <row r="10" spans="1:22" x14ac:dyDescent="0.25">
      <c r="A10" s="5" t="s">
        <v>12</v>
      </c>
      <c r="B10" s="13">
        <v>0.12</v>
      </c>
      <c r="C10" s="13">
        <v>70</v>
      </c>
      <c r="D10" s="13">
        <v>86</v>
      </c>
      <c r="E10" s="8">
        <v>3.5</v>
      </c>
      <c r="F10" s="8">
        <v>3.25</v>
      </c>
      <c r="G10" s="8">
        <v>3.3</v>
      </c>
      <c r="H10" s="8">
        <v>3.5</v>
      </c>
      <c r="I10" s="8">
        <v>3.5</v>
      </c>
      <c r="J10" s="8">
        <v>3.4</v>
      </c>
      <c r="K10" s="28">
        <f t="shared" si="0"/>
        <v>3.4083333333333332</v>
      </c>
      <c r="L10" s="28">
        <f t="shared" si="1"/>
        <v>0.11143009766964523</v>
      </c>
      <c r="M10" s="28"/>
      <c r="N10" s="19">
        <f t="shared" si="2"/>
        <v>3.4083333333333332</v>
      </c>
      <c r="O10" s="27">
        <f t="shared" si="3"/>
        <v>3.2658300000000002</v>
      </c>
    </row>
    <row r="11" spans="1:22" ht="15.75" thickBot="1" x14ac:dyDescent="0.3">
      <c r="A11" s="5" t="s">
        <v>13</v>
      </c>
      <c r="B11" s="8">
        <v>0.11</v>
      </c>
      <c r="C11" s="9">
        <v>77</v>
      </c>
      <c r="D11" s="9">
        <v>97</v>
      </c>
      <c r="E11" s="8">
        <v>3</v>
      </c>
      <c r="F11" s="8">
        <v>3</v>
      </c>
      <c r="G11" s="8">
        <v>2.8</v>
      </c>
      <c r="H11" s="8">
        <v>2.9</v>
      </c>
      <c r="I11" s="8">
        <v>2.9</v>
      </c>
      <c r="J11" s="8">
        <v>3.9</v>
      </c>
      <c r="K11" s="28">
        <f t="shared" si="0"/>
        <v>3.0833333333333335</v>
      </c>
      <c r="L11" s="28">
        <f t="shared" si="1"/>
        <v>0.40702170294305762</v>
      </c>
      <c r="M11" s="28"/>
      <c r="N11" s="19">
        <f t="shared" si="2"/>
        <v>3.0833333333333335</v>
      </c>
      <c r="O11" s="27">
        <f t="shared" si="3"/>
        <v>3.3671750000000005</v>
      </c>
      <c r="Q11" t="s">
        <v>45</v>
      </c>
    </row>
    <row r="12" spans="1:22" x14ac:dyDescent="0.25">
      <c r="A12" s="5" t="s">
        <v>14</v>
      </c>
      <c r="B12" s="13">
        <v>0.1</v>
      </c>
      <c r="C12" s="13">
        <v>85</v>
      </c>
      <c r="D12" s="13">
        <v>83</v>
      </c>
      <c r="E12" s="8">
        <v>2.85</v>
      </c>
      <c r="F12" s="8">
        <v>3.25</v>
      </c>
      <c r="G12" s="8">
        <v>2.9</v>
      </c>
      <c r="H12" s="8">
        <v>3.5</v>
      </c>
      <c r="I12" s="8">
        <v>2.5</v>
      </c>
      <c r="J12" s="8">
        <v>3.5</v>
      </c>
      <c r="K12" s="28">
        <f t="shared" si="0"/>
        <v>3.0833333333333335</v>
      </c>
      <c r="L12" s="28">
        <f t="shared" si="1"/>
        <v>0.40083246708153136</v>
      </c>
      <c r="M12" s="28"/>
      <c r="N12" s="19">
        <f t="shared" si="2"/>
        <v>3.0833333333333335</v>
      </c>
      <c r="O12" s="27">
        <f t="shared" si="3"/>
        <v>3.1573650000000004</v>
      </c>
      <c r="Q12" s="22"/>
      <c r="R12" s="22" t="s">
        <v>50</v>
      </c>
      <c r="S12" s="22" t="s">
        <v>51</v>
      </c>
      <c r="T12" s="22" t="s">
        <v>52</v>
      </c>
      <c r="U12" s="22" t="s">
        <v>53</v>
      </c>
      <c r="V12" s="22" t="s">
        <v>54</v>
      </c>
    </row>
    <row r="13" spans="1:22" x14ac:dyDescent="0.25">
      <c r="A13" s="5" t="s">
        <v>15</v>
      </c>
      <c r="B13" s="6">
        <v>0.13</v>
      </c>
      <c r="C13" s="7">
        <v>91</v>
      </c>
      <c r="D13" s="7">
        <v>95</v>
      </c>
      <c r="E13" s="8">
        <v>3.85</v>
      </c>
      <c r="F13" s="8">
        <v>3.25</v>
      </c>
      <c r="G13" s="8">
        <v>3</v>
      </c>
      <c r="H13" s="8">
        <v>3</v>
      </c>
      <c r="I13" s="8">
        <v>2.25</v>
      </c>
      <c r="J13" s="8">
        <v>3.6</v>
      </c>
      <c r="K13" s="28">
        <f t="shared" si="0"/>
        <v>3.1583333333333332</v>
      </c>
      <c r="L13" s="28">
        <f t="shared" si="1"/>
        <v>0.55804719035818917</v>
      </c>
      <c r="M13" s="28"/>
      <c r="N13" s="19">
        <f t="shared" si="2"/>
        <v>3.1583333333333332</v>
      </c>
      <c r="O13" s="27">
        <f t="shared" si="3"/>
        <v>3.2757450000000001</v>
      </c>
      <c r="Q13" s="20" t="s">
        <v>46</v>
      </c>
      <c r="R13" s="20">
        <v>3</v>
      </c>
      <c r="S13" s="20">
        <v>7.9799765886399205</v>
      </c>
      <c r="T13" s="20">
        <v>2.6599921962133068</v>
      </c>
      <c r="U13" s="20">
        <v>43.051275731424795</v>
      </c>
      <c r="V13" s="20">
        <v>1.3417147750182949E-9</v>
      </c>
    </row>
    <row r="14" spans="1:22" ht="15.75" thickBot="1" x14ac:dyDescent="0.3">
      <c r="A14" s="5" t="s">
        <v>16</v>
      </c>
      <c r="B14" s="8">
        <v>0.09</v>
      </c>
      <c r="C14" s="9">
        <v>114</v>
      </c>
      <c r="D14" s="9">
        <v>90</v>
      </c>
      <c r="E14" s="8">
        <v>2.8</v>
      </c>
      <c r="F14" s="8">
        <v>3</v>
      </c>
      <c r="G14" s="8">
        <v>2.5</v>
      </c>
      <c r="H14" s="8">
        <v>2.5</v>
      </c>
      <c r="I14" s="8">
        <v>2.4</v>
      </c>
      <c r="J14" s="8">
        <v>3.8</v>
      </c>
      <c r="K14" s="28">
        <f t="shared" si="0"/>
        <v>2.8333333333333335</v>
      </c>
      <c r="L14" s="28">
        <f t="shared" si="1"/>
        <v>0.5240865068542282</v>
      </c>
      <c r="M14" s="28"/>
      <c r="N14" s="19">
        <f t="shared" si="2"/>
        <v>2.8333333333333335</v>
      </c>
      <c r="O14" s="27">
        <f t="shared" si="3"/>
        <v>3.1045299999999996</v>
      </c>
      <c r="Q14" s="20" t="s">
        <v>47</v>
      </c>
      <c r="R14" s="20">
        <v>23</v>
      </c>
      <c r="S14" s="20">
        <v>1.4210919298785967</v>
      </c>
      <c r="T14" s="20">
        <v>6.1786605646895511E-2</v>
      </c>
      <c r="U14" s="20"/>
      <c r="V14" s="20"/>
    </row>
    <row r="15" spans="1:22" ht="15.75" thickBot="1" x14ac:dyDescent="0.3">
      <c r="A15" s="5" t="s">
        <v>17</v>
      </c>
      <c r="B15" s="6">
        <v>7.0000000000000007E-2</v>
      </c>
      <c r="C15" s="7">
        <v>128</v>
      </c>
      <c r="D15" s="7">
        <v>89</v>
      </c>
      <c r="E15" s="3">
        <v>3.25</v>
      </c>
      <c r="F15" s="3">
        <v>3</v>
      </c>
      <c r="G15" s="3">
        <v>3.2</v>
      </c>
      <c r="H15" s="3">
        <v>3.75</v>
      </c>
      <c r="I15" s="3">
        <v>3.5</v>
      </c>
      <c r="J15" s="3">
        <v>3.4</v>
      </c>
      <c r="K15" s="28">
        <f t="shared" si="0"/>
        <v>3.3499999999999996</v>
      </c>
      <c r="L15" s="28">
        <f t="shared" si="1"/>
        <v>0.26076809620810593</v>
      </c>
      <c r="M15" s="28"/>
      <c r="N15" s="19">
        <f t="shared" si="2"/>
        <v>3.3499999999999996</v>
      </c>
      <c r="O15" s="27">
        <f t="shared" si="3"/>
        <v>3.0253550000000002</v>
      </c>
      <c r="Q15" s="21" t="s">
        <v>48</v>
      </c>
      <c r="R15" s="21">
        <v>26</v>
      </c>
      <c r="S15" s="21">
        <v>9.4010685185185174</v>
      </c>
      <c r="T15" s="21"/>
      <c r="U15" s="21"/>
      <c r="V15" s="21"/>
    </row>
    <row r="16" spans="1:22" ht="15.75" thickBot="1" x14ac:dyDescent="0.3">
      <c r="A16" s="5" t="s">
        <v>18</v>
      </c>
      <c r="B16" s="6">
        <v>0.25</v>
      </c>
      <c r="C16" s="7">
        <v>151</v>
      </c>
      <c r="D16" s="7">
        <v>57</v>
      </c>
      <c r="E16" s="8">
        <v>2.8</v>
      </c>
      <c r="F16" s="8">
        <v>3</v>
      </c>
      <c r="G16" s="8">
        <v>2</v>
      </c>
      <c r="H16" s="8">
        <v>2.5</v>
      </c>
      <c r="I16" s="8">
        <v>1.75</v>
      </c>
      <c r="J16" s="8">
        <v>2</v>
      </c>
      <c r="K16" s="28">
        <f t="shared" si="0"/>
        <v>2.3416666666666668</v>
      </c>
      <c r="L16" s="28">
        <f t="shared" si="1"/>
        <v>0.50041649320008053</v>
      </c>
      <c r="M16" s="28"/>
      <c r="N16" s="19">
        <f t="shared" si="2"/>
        <v>2.3416666666666668</v>
      </c>
      <c r="O16" s="27">
        <f t="shared" si="3"/>
        <v>2.5232549999999998</v>
      </c>
    </row>
    <row r="17" spans="1:25" x14ac:dyDescent="0.25">
      <c r="A17" s="5" t="s">
        <v>19</v>
      </c>
      <c r="B17" s="13">
        <v>0.15</v>
      </c>
      <c r="C17" s="13">
        <v>139</v>
      </c>
      <c r="D17" s="13">
        <v>83</v>
      </c>
      <c r="E17" s="8">
        <v>2.85</v>
      </c>
      <c r="F17" s="8">
        <v>2.9</v>
      </c>
      <c r="G17" s="8">
        <v>2.2000000000000002</v>
      </c>
      <c r="H17" s="8">
        <v>2.75</v>
      </c>
      <c r="I17" s="8">
        <v>2</v>
      </c>
      <c r="J17" s="8">
        <v>3.1</v>
      </c>
      <c r="K17" s="28">
        <f t="shared" si="0"/>
        <v>2.6333333333333333</v>
      </c>
      <c r="L17" s="28">
        <f t="shared" si="1"/>
        <v>0.43320510923426092</v>
      </c>
      <c r="M17" s="28"/>
      <c r="N17" s="19">
        <f t="shared" si="2"/>
        <v>2.6333333333333333</v>
      </c>
      <c r="O17" s="27">
        <f t="shared" si="3"/>
        <v>2.8992450000000001</v>
      </c>
      <c r="Q17" s="22"/>
      <c r="R17" s="22" t="s">
        <v>55</v>
      </c>
      <c r="S17" s="22" t="s">
        <v>43</v>
      </c>
      <c r="T17" s="22" t="s">
        <v>56</v>
      </c>
      <c r="U17" s="22" t="s">
        <v>57</v>
      </c>
      <c r="V17" s="22" t="s">
        <v>58</v>
      </c>
      <c r="W17" s="22" t="s">
        <v>59</v>
      </c>
      <c r="X17" s="22" t="s">
        <v>60</v>
      </c>
      <c r="Y17" s="22" t="s">
        <v>61</v>
      </c>
    </row>
    <row r="18" spans="1:25" x14ac:dyDescent="0.25">
      <c r="A18" s="5" t="s">
        <v>20</v>
      </c>
      <c r="B18" s="13">
        <v>0.13</v>
      </c>
      <c r="C18" s="13">
        <v>172</v>
      </c>
      <c r="D18" s="13">
        <v>85</v>
      </c>
      <c r="E18" s="8">
        <v>3.25</v>
      </c>
      <c r="F18" s="8">
        <v>3</v>
      </c>
      <c r="G18" s="8">
        <v>3</v>
      </c>
      <c r="H18" s="8">
        <v>3.5</v>
      </c>
      <c r="I18" s="8">
        <v>2.8</v>
      </c>
      <c r="J18" s="8">
        <v>3.2</v>
      </c>
      <c r="K18" s="28">
        <f t="shared" si="0"/>
        <v>3.125</v>
      </c>
      <c r="L18" s="28">
        <f t="shared" si="1"/>
        <v>0.2444381312316064</v>
      </c>
      <c r="M18" s="28"/>
      <c r="N18" s="19">
        <f t="shared" si="2"/>
        <v>3.125</v>
      </c>
      <c r="O18" s="27">
        <f t="shared" si="3"/>
        <v>2.7660149999999999</v>
      </c>
      <c r="Q18" s="20" t="s">
        <v>49</v>
      </c>
      <c r="R18" s="20">
        <v>2.8098682777034467</v>
      </c>
      <c r="S18" s="20">
        <v>0.3888367670220822</v>
      </c>
      <c r="T18" s="20">
        <v>7.2263441012096292</v>
      </c>
      <c r="U18" s="20">
        <v>2.3457078489672729E-7</v>
      </c>
      <c r="V18" s="20">
        <v>2.0054981403924774</v>
      </c>
      <c r="W18" s="20">
        <v>3.614238415014416</v>
      </c>
      <c r="X18" s="20">
        <v>2.0054981403924774</v>
      </c>
      <c r="Y18" s="20">
        <v>3.614238415014416</v>
      </c>
    </row>
    <row r="19" spans="1:25" x14ac:dyDescent="0.25">
      <c r="A19" s="5" t="s">
        <v>21</v>
      </c>
      <c r="B19" s="6">
        <v>0.24</v>
      </c>
      <c r="C19" s="7">
        <v>322</v>
      </c>
      <c r="D19" s="7">
        <v>76</v>
      </c>
      <c r="E19" s="8">
        <v>2</v>
      </c>
      <c r="F19" s="8">
        <v>2.9</v>
      </c>
      <c r="G19" s="8">
        <v>2.2999999999999998</v>
      </c>
      <c r="H19" s="8">
        <v>2.5</v>
      </c>
      <c r="I19" s="8">
        <v>1.25</v>
      </c>
      <c r="J19" s="8">
        <v>3.2</v>
      </c>
      <c r="K19" s="28">
        <f t="shared" si="0"/>
        <v>2.3583333333333329</v>
      </c>
      <c r="L19" s="28">
        <f t="shared" si="1"/>
        <v>0.69022943045531382</v>
      </c>
      <c r="M19" s="28"/>
      <c r="N19" s="19">
        <f t="shared" si="2"/>
        <v>2.3583333333333329</v>
      </c>
      <c r="O19" s="27">
        <f t="shared" si="3"/>
        <v>1.93872</v>
      </c>
      <c r="Q19" s="20" t="s">
        <v>1</v>
      </c>
      <c r="R19" s="20">
        <v>-0.90472085264241175</v>
      </c>
      <c r="S19" s="20">
        <v>0.66417171683227505</v>
      </c>
      <c r="T19" s="20">
        <v>-1.3621791318627969</v>
      </c>
      <c r="U19" s="25">
        <v>0.18633385737574087</v>
      </c>
      <c r="V19" s="20">
        <v>-2.2786647292925832</v>
      </c>
      <c r="W19" s="20">
        <v>0.46922302400775973</v>
      </c>
      <c r="X19" s="20">
        <v>-2.2786647292925832</v>
      </c>
      <c r="Y19" s="20">
        <v>0.46922302400775973</v>
      </c>
    </row>
    <row r="20" spans="1:25" x14ac:dyDescent="0.25">
      <c r="A20" s="5" t="s">
        <v>22</v>
      </c>
      <c r="B20" s="13">
        <v>0.23</v>
      </c>
      <c r="C20" s="13">
        <v>245</v>
      </c>
      <c r="D20" s="13">
        <v>62</v>
      </c>
      <c r="E20" s="8">
        <v>1.9</v>
      </c>
      <c r="F20" s="8">
        <v>2.8</v>
      </c>
      <c r="G20" s="8">
        <v>1.8</v>
      </c>
      <c r="H20" s="8">
        <v>1</v>
      </c>
      <c r="I20" s="8">
        <v>0.9</v>
      </c>
      <c r="J20" s="8">
        <v>2.2000000000000002</v>
      </c>
      <c r="K20" s="28">
        <f t="shared" si="0"/>
        <v>1.7666666666666664</v>
      </c>
      <c r="L20" s="28">
        <f t="shared" si="1"/>
        <v>0.7229568912920521</v>
      </c>
      <c r="M20" s="28"/>
      <c r="N20" s="19">
        <f t="shared" si="2"/>
        <v>1.7666666666666664</v>
      </c>
      <c r="O20" s="27">
        <f t="shared" si="3"/>
        <v>2.1352099999999998</v>
      </c>
      <c r="Q20" s="20" t="s">
        <v>2</v>
      </c>
      <c r="R20" s="20">
        <v>-4.3610080799912215E-3</v>
      </c>
      <c r="S20" s="20">
        <v>7.6422775300433014E-4</v>
      </c>
      <c r="T20" s="20">
        <v>-5.7064246395753599</v>
      </c>
      <c r="U20" s="20">
        <v>8.2344607926215915E-6</v>
      </c>
      <c r="V20" s="20">
        <v>-5.9419336373370789E-3</v>
      </c>
      <c r="W20" s="20">
        <v>-2.7800825226453646E-3</v>
      </c>
      <c r="X20" s="20">
        <v>-5.9419336373370789E-3</v>
      </c>
      <c r="Y20" s="20">
        <v>-2.7800825226453646E-3</v>
      </c>
    </row>
    <row r="21" spans="1:25" ht="15.75" thickBot="1" x14ac:dyDescent="0.3">
      <c r="A21" s="10" t="s">
        <v>23</v>
      </c>
      <c r="B21" s="14">
        <v>0.18</v>
      </c>
      <c r="C21" s="14">
        <v>207</v>
      </c>
      <c r="D21" s="14">
        <v>70</v>
      </c>
      <c r="E21" s="11">
        <v>2.21</v>
      </c>
      <c r="F21" s="11">
        <v>2.4</v>
      </c>
      <c r="G21" s="11">
        <v>2</v>
      </c>
      <c r="H21" s="11">
        <v>3.5</v>
      </c>
      <c r="I21" s="11">
        <v>1.9</v>
      </c>
      <c r="J21" s="11">
        <v>3</v>
      </c>
      <c r="K21" s="28">
        <f t="shared" si="0"/>
        <v>2.5016666666666665</v>
      </c>
      <c r="L21" s="28">
        <f t="shared" si="1"/>
        <v>0.62515331452905809</v>
      </c>
      <c r="M21" s="28"/>
      <c r="N21" s="19">
        <f t="shared" si="2"/>
        <v>2.5016666666666665</v>
      </c>
      <c r="O21" s="27">
        <f t="shared" si="3"/>
        <v>2.4148899999999998</v>
      </c>
      <c r="Q21" s="21" t="s">
        <v>3</v>
      </c>
      <c r="R21" s="21">
        <v>1.011689485906503E-2</v>
      </c>
      <c r="S21" s="21">
        <v>3.6158742984227898E-3</v>
      </c>
      <c r="T21" s="21">
        <v>2.7979111064446913</v>
      </c>
      <c r="U21" s="21">
        <v>1.0218961777627491E-2</v>
      </c>
      <c r="V21" s="21">
        <v>2.6368889733140869E-3</v>
      </c>
      <c r="W21" s="21">
        <v>1.7596900744815975E-2</v>
      </c>
      <c r="X21" s="21">
        <v>2.6368889733140869E-3</v>
      </c>
      <c r="Y21" s="21">
        <v>1.7596900744815975E-2</v>
      </c>
    </row>
    <row r="22" spans="1:25" x14ac:dyDescent="0.25">
      <c r="A22" s="2" t="s">
        <v>24</v>
      </c>
      <c r="B22" s="15">
        <v>0.15</v>
      </c>
      <c r="C22" s="15">
        <v>108</v>
      </c>
      <c r="D22" s="15">
        <v>31</v>
      </c>
      <c r="E22" s="3">
        <v>2.5</v>
      </c>
      <c r="F22" s="3">
        <v>3</v>
      </c>
      <c r="G22" s="3">
        <v>2.4</v>
      </c>
      <c r="H22" s="3">
        <v>3</v>
      </c>
      <c r="I22" s="3">
        <v>2.5</v>
      </c>
      <c r="J22" s="3">
        <v>3.3</v>
      </c>
      <c r="K22" s="28">
        <f t="shared" si="0"/>
        <v>2.7833333333333332</v>
      </c>
      <c r="L22" s="28">
        <f t="shared" si="1"/>
        <v>0.36560452221856793</v>
      </c>
      <c r="M22" s="28"/>
      <c r="N22" s="19">
        <f t="shared" si="2"/>
        <v>2.7833333333333332</v>
      </c>
      <c r="O22" s="27">
        <f t="shared" si="3"/>
        <v>2.4101650000000001</v>
      </c>
    </row>
    <row r="23" spans="1:25" x14ac:dyDescent="0.25">
      <c r="A23" s="5" t="s">
        <v>25</v>
      </c>
      <c r="B23" s="13">
        <v>0.33</v>
      </c>
      <c r="C23" s="13">
        <v>390</v>
      </c>
      <c r="D23" s="13">
        <v>39</v>
      </c>
      <c r="E23" s="8">
        <v>1.25</v>
      </c>
      <c r="F23" s="8">
        <v>2</v>
      </c>
      <c r="G23" s="8">
        <v>0.8</v>
      </c>
      <c r="H23" s="8">
        <v>0.5</v>
      </c>
      <c r="I23" s="8">
        <v>0.25</v>
      </c>
      <c r="J23" s="8">
        <v>0.9</v>
      </c>
      <c r="K23" s="28">
        <f t="shared" si="0"/>
        <v>0.95000000000000007</v>
      </c>
      <c r="L23" s="28">
        <f t="shared" si="1"/>
        <v>0.61806148561449792</v>
      </c>
      <c r="M23" s="28"/>
      <c r="N23" s="19">
        <f t="shared" si="2"/>
        <v>0.95000000000000007</v>
      </c>
      <c r="O23" s="27">
        <f t="shared" si="3"/>
        <v>1.160245</v>
      </c>
    </row>
    <row r="24" spans="1:25" x14ac:dyDescent="0.25">
      <c r="A24" s="5" t="s">
        <v>26</v>
      </c>
      <c r="B24" s="13">
        <v>0.09</v>
      </c>
      <c r="C24" s="13">
        <v>213</v>
      </c>
      <c r="D24" s="13">
        <v>78</v>
      </c>
      <c r="E24" s="8">
        <v>2.1</v>
      </c>
      <c r="F24" s="8">
        <v>3</v>
      </c>
      <c r="G24" s="8">
        <v>3</v>
      </c>
      <c r="H24" s="8">
        <v>3</v>
      </c>
      <c r="I24" s="8">
        <v>1.9</v>
      </c>
      <c r="J24" s="8">
        <v>3.3</v>
      </c>
      <c r="K24" s="28">
        <f t="shared" si="0"/>
        <v>2.7166666666666668</v>
      </c>
      <c r="L24" s="28">
        <f t="shared" si="1"/>
        <v>0.57067211835402254</v>
      </c>
      <c r="M24" s="28"/>
      <c r="N24" s="19">
        <f t="shared" si="2"/>
        <v>2.7166666666666668</v>
      </c>
      <c r="O24" s="27">
        <f t="shared" si="3"/>
        <v>2.4842499999999998</v>
      </c>
      <c r="Q24" s="24" t="s">
        <v>63</v>
      </c>
    </row>
    <row r="25" spans="1:25" x14ac:dyDescent="0.25">
      <c r="A25" s="5" t="s">
        <v>27</v>
      </c>
      <c r="B25" s="13">
        <v>0.23</v>
      </c>
      <c r="C25" s="13">
        <v>199</v>
      </c>
      <c r="D25" s="13">
        <v>74</v>
      </c>
      <c r="E25" s="8">
        <v>2</v>
      </c>
      <c r="F25" s="8">
        <v>2.8</v>
      </c>
      <c r="G25" s="8">
        <v>2.2999999999999998</v>
      </c>
      <c r="H25" s="8">
        <v>2.25</v>
      </c>
      <c r="I25" s="8">
        <v>1.25</v>
      </c>
      <c r="J25" s="8">
        <v>1.9</v>
      </c>
      <c r="K25" s="28">
        <f t="shared" si="0"/>
        <v>2.0833333333333335</v>
      </c>
      <c r="L25" s="28">
        <f t="shared" si="1"/>
        <v>0.51445764321921206</v>
      </c>
      <c r="M25" s="28"/>
      <c r="N25" s="19">
        <f t="shared" si="2"/>
        <v>2.0833333333333335</v>
      </c>
      <c r="O25" s="27">
        <f t="shared" si="3"/>
        <v>2.5021499999999999</v>
      </c>
      <c r="Q25" t="s">
        <v>38</v>
      </c>
    </row>
    <row r="26" spans="1:25" ht="15.75" thickBot="1" x14ac:dyDescent="0.3">
      <c r="A26" s="5" t="s">
        <v>28</v>
      </c>
      <c r="B26" s="16">
        <v>0.17</v>
      </c>
      <c r="C26" s="16">
        <v>302</v>
      </c>
      <c r="D26" s="16">
        <v>81</v>
      </c>
      <c r="E26" s="8">
        <v>2.5</v>
      </c>
      <c r="F26" s="8">
        <v>2.9</v>
      </c>
      <c r="G26" s="8">
        <v>2.9</v>
      </c>
      <c r="H26" s="8">
        <v>2</v>
      </c>
      <c r="I26" s="8">
        <v>1.25</v>
      </c>
      <c r="J26" s="8">
        <v>1.2</v>
      </c>
      <c r="K26" s="28">
        <f t="shared" si="0"/>
        <v>2.125</v>
      </c>
      <c r="L26" s="28">
        <f t="shared" si="1"/>
        <v>0.77184843071680875</v>
      </c>
      <c r="M26" s="28"/>
      <c r="N26" s="19">
        <f t="shared" si="2"/>
        <v>2.125</v>
      </c>
      <c r="O26" s="27">
        <f t="shared" si="3"/>
        <v>2.0955949999999999</v>
      </c>
    </row>
    <row r="27" spans="1:25" x14ac:dyDescent="0.25">
      <c r="A27" s="5" t="s">
        <v>29</v>
      </c>
      <c r="B27" s="16">
        <v>0.25</v>
      </c>
      <c r="C27" s="16">
        <v>119</v>
      </c>
      <c r="D27" s="16">
        <v>83</v>
      </c>
      <c r="E27" s="8">
        <v>2.6</v>
      </c>
      <c r="F27" s="8">
        <v>3</v>
      </c>
      <c r="G27" s="8">
        <v>2.5</v>
      </c>
      <c r="H27" s="8">
        <v>3</v>
      </c>
      <c r="I27" s="8">
        <v>3.4</v>
      </c>
      <c r="J27" s="8">
        <v>3.3</v>
      </c>
      <c r="K27" s="28">
        <f t="shared" si="0"/>
        <v>2.9666666666666668</v>
      </c>
      <c r="L27" s="28">
        <f t="shared" si="1"/>
        <v>0.36147844564602433</v>
      </c>
      <c r="M27" s="28"/>
      <c r="N27" s="19">
        <f t="shared" si="2"/>
        <v>2.9666666666666668</v>
      </c>
      <c r="O27" s="27">
        <f t="shared" si="3"/>
        <v>2.9948449999999998</v>
      </c>
      <c r="Q27" s="23" t="s">
        <v>39</v>
      </c>
      <c r="R27" s="23"/>
    </row>
    <row r="28" spans="1:25" x14ac:dyDescent="0.25">
      <c r="A28" s="5" t="s">
        <v>30</v>
      </c>
      <c r="B28" s="13">
        <v>0.13</v>
      </c>
      <c r="C28" s="13">
        <v>167</v>
      </c>
      <c r="D28" s="13">
        <v>92</v>
      </c>
      <c r="E28" s="8">
        <v>2.25</v>
      </c>
      <c r="F28" s="8">
        <v>3</v>
      </c>
      <c r="G28" s="8">
        <v>2.7</v>
      </c>
      <c r="H28" s="8">
        <v>2</v>
      </c>
      <c r="I28" s="8">
        <v>2.4</v>
      </c>
      <c r="J28" s="8">
        <v>3.7</v>
      </c>
      <c r="K28" s="28">
        <f t="shared" si="0"/>
        <v>2.6750000000000003</v>
      </c>
      <c r="L28" s="28">
        <f t="shared" si="1"/>
        <v>0.61135096303187275</v>
      </c>
      <c r="M28" s="28"/>
      <c r="N28" s="19">
        <f t="shared" si="2"/>
        <v>2.6750000000000003</v>
      </c>
      <c r="O28" s="27">
        <f t="shared" si="3"/>
        <v>2.8757000000000001</v>
      </c>
      <c r="Q28" s="20" t="s">
        <v>40</v>
      </c>
      <c r="R28" s="20">
        <v>0.91468141168639694</v>
      </c>
    </row>
    <row r="29" spans="1:25" x14ac:dyDescent="0.25">
      <c r="Q29" s="20" t="s">
        <v>41</v>
      </c>
      <c r="R29" s="20">
        <v>0.83664208488461989</v>
      </c>
    </row>
    <row r="30" spans="1:25" x14ac:dyDescent="0.25">
      <c r="Q30" s="20" t="s">
        <v>42</v>
      </c>
      <c r="R30" s="20">
        <v>0.8230289252916716</v>
      </c>
    </row>
    <row r="31" spans="1:25" x14ac:dyDescent="0.25">
      <c r="Q31" s="20" t="s">
        <v>43</v>
      </c>
      <c r="R31" s="20">
        <v>0.25296071442699852</v>
      </c>
    </row>
    <row r="32" spans="1:25" ht="15.75" thickBot="1" x14ac:dyDescent="0.3">
      <c r="Q32" s="21" t="s">
        <v>44</v>
      </c>
      <c r="R32" s="21">
        <v>27</v>
      </c>
    </row>
    <row r="34" spans="17:25" ht="15.75" thickBot="1" x14ac:dyDescent="0.3">
      <c r="Q34" t="s">
        <v>45</v>
      </c>
    </row>
    <row r="35" spans="17:25" x14ac:dyDescent="0.25">
      <c r="Q35" s="22"/>
      <c r="R35" s="22" t="s">
        <v>50</v>
      </c>
      <c r="S35" s="22" t="s">
        <v>51</v>
      </c>
      <c r="T35" s="22" t="s">
        <v>52</v>
      </c>
      <c r="U35" s="22" t="s">
        <v>53</v>
      </c>
      <c r="V35" s="22" t="s">
        <v>54</v>
      </c>
    </row>
    <row r="36" spans="17:25" x14ac:dyDescent="0.25">
      <c r="Q36" s="20" t="s">
        <v>46</v>
      </c>
      <c r="R36" s="20">
        <v>2</v>
      </c>
      <c r="S36" s="20">
        <v>7.8653295654764976</v>
      </c>
      <c r="T36" s="20">
        <v>3.9326647827382488</v>
      </c>
      <c r="U36" s="20">
        <v>61.458332224210707</v>
      </c>
      <c r="V36" s="20">
        <v>3.6114548040669546E-10</v>
      </c>
    </row>
    <row r="37" spans="17:25" x14ac:dyDescent="0.25">
      <c r="Q37" s="20" t="s">
        <v>47</v>
      </c>
      <c r="R37" s="20">
        <v>24</v>
      </c>
      <c r="S37" s="20">
        <v>1.5357389530420198</v>
      </c>
      <c r="T37" s="20">
        <v>6.3989123043417487E-2</v>
      </c>
      <c r="U37" s="20"/>
      <c r="V37" s="20"/>
    </row>
    <row r="38" spans="17:25" ht="15.75" thickBot="1" x14ac:dyDescent="0.3">
      <c r="Q38" s="21" t="s">
        <v>48</v>
      </c>
      <c r="R38" s="21">
        <v>26</v>
      </c>
      <c r="S38" s="21">
        <v>9.4010685185185174</v>
      </c>
      <c r="T38" s="21"/>
      <c r="U38" s="21"/>
      <c r="V38" s="21"/>
    </row>
    <row r="39" spans="17:25" ht="15.75" thickBot="1" x14ac:dyDescent="0.3"/>
    <row r="40" spans="17:25" x14ac:dyDescent="0.25">
      <c r="Q40" s="22"/>
      <c r="R40" s="22" t="s">
        <v>55</v>
      </c>
      <c r="S40" s="22" t="s">
        <v>43</v>
      </c>
      <c r="T40" s="22" t="s">
        <v>56</v>
      </c>
      <c r="U40" s="22" t="s">
        <v>57</v>
      </c>
      <c r="V40" s="22" t="s">
        <v>58</v>
      </c>
      <c r="W40" s="22" t="s">
        <v>59</v>
      </c>
      <c r="X40" s="22" t="s">
        <v>60</v>
      </c>
      <c r="Y40" s="22" t="s">
        <v>61</v>
      </c>
    </row>
    <row r="41" spans="17:25" x14ac:dyDescent="0.25">
      <c r="Q41" s="20" t="s">
        <v>49</v>
      </c>
      <c r="R41" s="20">
        <v>2.5464999745227352</v>
      </c>
      <c r="S41" s="20">
        <v>0.34332122193789777</v>
      </c>
      <c r="T41" s="20">
        <v>7.4172518673586776</v>
      </c>
      <c r="U41" s="20">
        <v>1.1718690241770631E-7</v>
      </c>
      <c r="V41" s="20">
        <v>1.8379197983887319</v>
      </c>
      <c r="W41" s="20">
        <v>3.2550801506567386</v>
      </c>
      <c r="X41" s="20">
        <v>1.8379197983887319</v>
      </c>
      <c r="Y41" s="20">
        <v>3.2550801506567386</v>
      </c>
    </row>
    <row r="42" spans="17:25" x14ac:dyDescent="0.25">
      <c r="Q42" s="20" t="s">
        <v>2</v>
      </c>
      <c r="R42" s="20">
        <v>-4.7811022493082786E-3</v>
      </c>
      <c r="S42" s="20">
        <v>7.1159220861239324E-4</v>
      </c>
      <c r="T42" s="20">
        <v>-6.7188794248203489</v>
      </c>
      <c r="U42" s="20">
        <v>5.9830613823058575E-7</v>
      </c>
      <c r="V42" s="20">
        <v>-6.249756385129107E-3</v>
      </c>
      <c r="W42" s="20">
        <v>-3.3124481134874503E-3</v>
      </c>
      <c r="X42" s="20">
        <v>-6.249756385129107E-3</v>
      </c>
      <c r="Y42" s="20">
        <v>-3.3124481134874503E-3</v>
      </c>
    </row>
    <row r="43" spans="17:25" ht="15.75" thickBot="1" x14ac:dyDescent="0.3">
      <c r="Q43" s="21" t="s">
        <v>3</v>
      </c>
      <c r="R43" s="21">
        <v>1.2254982048434084E-2</v>
      </c>
      <c r="S43" s="21">
        <v>3.3149850018816297E-3</v>
      </c>
      <c r="T43" s="21">
        <v>3.6968438896338878</v>
      </c>
      <c r="U43" s="21">
        <v>1.1291764193077126E-3</v>
      </c>
      <c r="V43" s="21">
        <v>5.4131892712321111E-3</v>
      </c>
      <c r="W43" s="21">
        <v>1.9096774825636056E-2</v>
      </c>
      <c r="X43" s="21">
        <v>5.4131892712321111E-3</v>
      </c>
      <c r="Y43" s="21">
        <v>1.9096774825636056E-2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UWIT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Promothes Saha</dc:creator>
  <cp:lastModifiedBy>Promothes Saha</cp:lastModifiedBy>
  <dcterms:created xsi:type="dcterms:W3CDTF">2015-09-01T17:20:25Z</dcterms:created>
  <dcterms:modified xsi:type="dcterms:W3CDTF">2019-10-17T18:40:10Z</dcterms:modified>
</cp:coreProperties>
</file>