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Shibely\Dropbox\1. Courses\1. CE 45000 - Transport Policy and Planning\1. Lectures\"/>
    </mc:Choice>
  </mc:AlternateContent>
  <xr:revisionPtr revIDLastSave="0" documentId="13_ncr:1_{BBE005AB-6657-44DA-9942-34A1504F658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verall" sheetId="8" r:id="rId1"/>
    <sheet name="Participation" sheetId="2" r:id="rId2"/>
    <sheet name="Quizes" sheetId="4" r:id="rId3"/>
    <sheet name="Homeworks" sheetId="5" r:id="rId4"/>
    <sheet name="Exam 1" sheetId="9" r:id="rId5"/>
    <sheet name="Exam 2" sheetId="11" r:id="rId6"/>
    <sheet name="Final Exam" sheetId="14" r:id="rId7"/>
    <sheet name="CourseProject" sheetId="16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4" i="14" l="1"/>
  <c r="W5" i="14"/>
  <c r="W6" i="14"/>
  <c r="W7" i="14"/>
  <c r="W8" i="14"/>
  <c r="W9" i="14"/>
  <c r="W3" i="14"/>
  <c r="P4" i="14"/>
  <c r="Q4" i="14"/>
  <c r="R4" i="14"/>
  <c r="S4" i="14"/>
  <c r="T4" i="14"/>
  <c r="U4" i="14"/>
  <c r="V4" i="14"/>
  <c r="P5" i="14"/>
  <c r="Q5" i="14"/>
  <c r="R5" i="14"/>
  <c r="S5" i="14"/>
  <c r="T5" i="14"/>
  <c r="U5" i="14"/>
  <c r="V5" i="14"/>
  <c r="P6" i="14"/>
  <c r="Q6" i="14"/>
  <c r="R6" i="14"/>
  <c r="S6" i="14"/>
  <c r="T6" i="14"/>
  <c r="U6" i="14"/>
  <c r="V6" i="14"/>
  <c r="P7" i="14"/>
  <c r="Q7" i="14"/>
  <c r="R7" i="14"/>
  <c r="S7" i="14"/>
  <c r="T7" i="14"/>
  <c r="U7" i="14"/>
  <c r="V7" i="14"/>
  <c r="P8" i="14"/>
  <c r="Q8" i="14"/>
  <c r="R8" i="14"/>
  <c r="S8" i="14"/>
  <c r="T8" i="14"/>
  <c r="U8" i="14"/>
  <c r="V8" i="14"/>
  <c r="P9" i="14"/>
  <c r="Q9" i="14"/>
  <c r="R9" i="14"/>
  <c r="S9" i="14"/>
  <c r="T9" i="14"/>
  <c r="U9" i="14"/>
  <c r="V9" i="14"/>
  <c r="Q3" i="14"/>
  <c r="R3" i="14"/>
  <c r="S3" i="14"/>
  <c r="T3" i="14"/>
  <c r="U3" i="14"/>
  <c r="V3" i="14"/>
  <c r="P3" i="14"/>
  <c r="V5" i="9"/>
  <c r="V6" i="9"/>
  <c r="V7" i="9"/>
  <c r="V8" i="9"/>
  <c r="V9" i="9"/>
  <c r="V10" i="9"/>
  <c r="V4" i="9"/>
  <c r="S4" i="9"/>
  <c r="T4" i="9"/>
  <c r="U4" i="9"/>
  <c r="S5" i="9"/>
  <c r="T5" i="9"/>
  <c r="U5" i="9"/>
  <c r="S6" i="9"/>
  <c r="T6" i="9"/>
  <c r="U6" i="9"/>
  <c r="S7" i="9"/>
  <c r="T7" i="9"/>
  <c r="U7" i="9"/>
  <c r="S8" i="9"/>
  <c r="T8" i="9"/>
  <c r="U8" i="9"/>
  <c r="S9" i="9"/>
  <c r="T9" i="9"/>
  <c r="U9" i="9"/>
  <c r="S10" i="9"/>
  <c r="T10" i="9"/>
  <c r="U10" i="9"/>
  <c r="R6" i="9"/>
  <c r="R7" i="9"/>
  <c r="R8" i="9"/>
  <c r="R9" i="9"/>
  <c r="R10" i="9"/>
  <c r="R5" i="9"/>
  <c r="R4" i="9"/>
  <c r="Q6" i="9"/>
  <c r="Q7" i="9"/>
  <c r="Q8" i="9"/>
  <c r="Q9" i="9"/>
  <c r="Q10" i="9"/>
  <c r="Q5" i="9"/>
  <c r="Q4" i="9"/>
  <c r="P5" i="9"/>
  <c r="P6" i="9"/>
  <c r="P7" i="9"/>
  <c r="P8" i="9"/>
  <c r="P9" i="9"/>
  <c r="P10" i="9"/>
  <c r="P4" i="9"/>
  <c r="O5" i="9"/>
  <c r="O6" i="9"/>
  <c r="O7" i="9"/>
  <c r="O8" i="9"/>
  <c r="O9" i="9"/>
  <c r="O10" i="9"/>
  <c r="O4" i="9"/>
  <c r="J4" i="8" l="1"/>
  <c r="J5" i="8"/>
  <c r="J7" i="8"/>
  <c r="E8" i="8"/>
  <c r="J9" i="8"/>
  <c r="E3" i="8"/>
  <c r="J6" i="8"/>
  <c r="J8" i="8"/>
  <c r="J3" i="8"/>
  <c r="I4" i="8"/>
  <c r="I5" i="8"/>
  <c r="I6" i="8"/>
  <c r="I7" i="8"/>
  <c r="I8" i="8"/>
  <c r="I9" i="8"/>
  <c r="I3" i="8"/>
  <c r="J9" i="14"/>
  <c r="K9" i="14" s="1"/>
  <c r="J4" i="14"/>
  <c r="K4" i="14" s="1"/>
  <c r="J5" i="14"/>
  <c r="K5" i="14" s="1"/>
  <c r="J6" i="14"/>
  <c r="K6" i="14" s="1"/>
  <c r="J7" i="14"/>
  <c r="K7" i="14" s="1"/>
  <c r="J8" i="14"/>
  <c r="K8" i="14" s="1"/>
  <c r="J3" i="14"/>
  <c r="K3" i="14" s="1"/>
  <c r="K2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Z9" i="2" l="1"/>
  <c r="Z8" i="2"/>
  <c r="Z7" i="2"/>
  <c r="Z6" i="2"/>
  <c r="Z5" i="2"/>
  <c r="Z4" i="2"/>
  <c r="Z3" i="2"/>
  <c r="I10" i="5" l="1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H4" i="5" l="1"/>
  <c r="I4" i="5" s="1"/>
  <c r="H5" i="5"/>
  <c r="I5" i="5" s="1"/>
  <c r="H6" i="5"/>
  <c r="I6" i="5" s="1"/>
  <c r="H7" i="5"/>
  <c r="I7" i="5" s="1"/>
  <c r="H8" i="5"/>
  <c r="I8" i="5" s="1"/>
  <c r="H9" i="5"/>
  <c r="I9" i="5" s="1"/>
  <c r="H3" i="5"/>
  <c r="I3" i="5" s="1"/>
  <c r="R2" i="4"/>
  <c r="R4" i="4"/>
  <c r="R5" i="4"/>
  <c r="R6" i="4"/>
  <c r="R7" i="4"/>
  <c r="R8" i="4"/>
  <c r="R9" i="4"/>
  <c r="R3" i="4"/>
  <c r="Z2" i="2"/>
  <c r="J2" i="8"/>
  <c r="J5" i="9"/>
  <c r="K5" i="9" s="1"/>
  <c r="J6" i="9"/>
  <c r="K6" i="9" s="1"/>
  <c r="J7" i="9"/>
  <c r="K7" i="9" s="1"/>
  <c r="J8" i="9"/>
  <c r="K8" i="9" s="1"/>
  <c r="J9" i="9"/>
  <c r="K9" i="9" s="1"/>
  <c r="J10" i="9"/>
  <c r="K10" i="9" s="1"/>
  <c r="J4" i="9"/>
  <c r="K4" i="9" s="1"/>
  <c r="J3" i="9"/>
  <c r="S3" i="4" l="1"/>
  <c r="K3" i="8" s="1"/>
  <c r="S8" i="4"/>
  <c r="S7" i="4"/>
  <c r="S9" i="4"/>
  <c r="S6" i="4"/>
  <c r="S5" i="4"/>
  <c r="S4" i="4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A26" i="14" l="1"/>
  <c r="B26" i="14"/>
  <c r="A26" i="11"/>
  <c r="B26" i="11"/>
  <c r="J2" i="11"/>
  <c r="A27" i="9" l="1"/>
  <c r="B27" i="9"/>
  <c r="A26" i="16"/>
  <c r="B26" i="16"/>
  <c r="A26" i="5"/>
  <c r="B26" i="5"/>
  <c r="A26" i="4"/>
  <c r="B26" i="4"/>
  <c r="A26" i="2"/>
  <c r="B26" i="2"/>
  <c r="A4" i="2" l="1"/>
  <c r="B4" i="2"/>
  <c r="A5" i="2"/>
  <c r="B5" i="2"/>
  <c r="A6" i="2"/>
  <c r="B6" i="2"/>
  <c r="A7" i="2"/>
  <c r="B7" i="2"/>
  <c r="A8" i="2"/>
  <c r="B8" i="2"/>
  <c r="A9" i="2"/>
  <c r="B9" i="2"/>
  <c r="A10" i="2"/>
  <c r="B10" i="2"/>
  <c r="A11" i="2"/>
  <c r="B11" i="2"/>
  <c r="A12" i="2"/>
  <c r="B12" i="2"/>
  <c r="A13" i="2"/>
  <c r="B13" i="2"/>
  <c r="A14" i="2"/>
  <c r="B14" i="2"/>
  <c r="A15" i="2"/>
  <c r="B15" i="2"/>
  <c r="A16" i="2"/>
  <c r="B16" i="2"/>
  <c r="A17" i="2"/>
  <c r="B17" i="2"/>
  <c r="A18" i="2"/>
  <c r="B18" i="2"/>
  <c r="A19" i="2"/>
  <c r="B19" i="2"/>
  <c r="A20" i="2"/>
  <c r="B20" i="2"/>
  <c r="A21" i="2"/>
  <c r="B21" i="2"/>
  <c r="A22" i="2"/>
  <c r="B22" i="2"/>
  <c r="A23" i="2"/>
  <c r="B23" i="2"/>
  <c r="A24" i="2"/>
  <c r="B24" i="2"/>
  <c r="A25" i="2"/>
  <c r="B25" i="2"/>
  <c r="K9" i="8" l="1"/>
  <c r="K4" i="8"/>
  <c r="K5" i="8"/>
  <c r="K6" i="8"/>
  <c r="K8" i="8"/>
  <c r="A4" i="14" l="1"/>
  <c r="B4" i="14"/>
  <c r="A5" i="14"/>
  <c r="B5" i="14"/>
  <c r="A6" i="14"/>
  <c r="B6" i="14"/>
  <c r="A7" i="14"/>
  <c r="B7" i="14"/>
  <c r="A8" i="14"/>
  <c r="B8" i="14"/>
  <c r="A9" i="14"/>
  <c r="B9" i="14"/>
  <c r="A10" i="14"/>
  <c r="B10" i="14"/>
  <c r="A11" i="14"/>
  <c r="B11" i="14"/>
  <c r="A12" i="14"/>
  <c r="B12" i="14"/>
  <c r="A13" i="14"/>
  <c r="B13" i="14"/>
  <c r="A14" i="14"/>
  <c r="B14" i="14"/>
  <c r="A15" i="14"/>
  <c r="B15" i="14"/>
  <c r="A16" i="14"/>
  <c r="B16" i="14"/>
  <c r="A17" i="14"/>
  <c r="B17" i="14"/>
  <c r="A18" i="14"/>
  <c r="B18" i="14"/>
  <c r="A19" i="14"/>
  <c r="B19" i="14"/>
  <c r="A20" i="14"/>
  <c r="B20" i="14"/>
  <c r="A21" i="14"/>
  <c r="B21" i="14"/>
  <c r="A22" i="14"/>
  <c r="B22" i="14"/>
  <c r="A23" i="14"/>
  <c r="B23" i="14"/>
  <c r="A24" i="14"/>
  <c r="B24" i="14"/>
  <c r="A25" i="14"/>
  <c r="B25" i="14"/>
  <c r="A4" i="11"/>
  <c r="B4" i="11"/>
  <c r="A5" i="11"/>
  <c r="B5" i="11"/>
  <c r="A6" i="11"/>
  <c r="B6" i="11"/>
  <c r="A7" i="11"/>
  <c r="B7" i="11"/>
  <c r="A8" i="11"/>
  <c r="B8" i="11"/>
  <c r="A9" i="11"/>
  <c r="B9" i="11"/>
  <c r="A10" i="11"/>
  <c r="B10" i="11"/>
  <c r="A11" i="11"/>
  <c r="B11" i="11"/>
  <c r="A12" i="11"/>
  <c r="B12" i="11"/>
  <c r="A13" i="11"/>
  <c r="B13" i="11"/>
  <c r="A14" i="11"/>
  <c r="B14" i="11"/>
  <c r="A15" i="11"/>
  <c r="B15" i="11"/>
  <c r="A16" i="11"/>
  <c r="B16" i="11"/>
  <c r="A17" i="11"/>
  <c r="B17" i="11"/>
  <c r="A18" i="11"/>
  <c r="B18" i="11"/>
  <c r="A19" i="11"/>
  <c r="B19" i="11"/>
  <c r="A20" i="11"/>
  <c r="B20" i="11"/>
  <c r="A21" i="11"/>
  <c r="B21" i="11"/>
  <c r="A22" i="11"/>
  <c r="B22" i="11"/>
  <c r="A23" i="11"/>
  <c r="B23" i="11"/>
  <c r="A24" i="11"/>
  <c r="B24" i="11"/>
  <c r="A25" i="11"/>
  <c r="B25" i="11"/>
  <c r="A5" i="9"/>
  <c r="B5" i="9"/>
  <c r="A6" i="9"/>
  <c r="B6" i="9"/>
  <c r="A7" i="9"/>
  <c r="B7" i="9"/>
  <c r="A8" i="9"/>
  <c r="B8" i="9"/>
  <c r="A9" i="9"/>
  <c r="B9" i="9"/>
  <c r="A10" i="9"/>
  <c r="B10" i="9"/>
  <c r="A11" i="9"/>
  <c r="B11" i="9"/>
  <c r="A12" i="9"/>
  <c r="B12" i="9"/>
  <c r="A13" i="9"/>
  <c r="B13" i="9"/>
  <c r="A14" i="9"/>
  <c r="B14" i="9"/>
  <c r="A15" i="9"/>
  <c r="B15" i="9"/>
  <c r="A16" i="9"/>
  <c r="B16" i="9"/>
  <c r="A17" i="9"/>
  <c r="B17" i="9"/>
  <c r="A18" i="9"/>
  <c r="B18" i="9"/>
  <c r="A19" i="9"/>
  <c r="B19" i="9"/>
  <c r="A20" i="9"/>
  <c r="B20" i="9"/>
  <c r="A21" i="9"/>
  <c r="B21" i="9"/>
  <c r="A22" i="9"/>
  <c r="B22" i="9"/>
  <c r="A23" i="9"/>
  <c r="B23" i="9"/>
  <c r="A24" i="9"/>
  <c r="B24" i="9"/>
  <c r="A25" i="9"/>
  <c r="B25" i="9"/>
  <c r="A26" i="9"/>
  <c r="B26" i="9"/>
  <c r="A4" i="16"/>
  <c r="B4" i="16"/>
  <c r="A5" i="16"/>
  <c r="B5" i="16"/>
  <c r="A6" i="16"/>
  <c r="B6" i="16"/>
  <c r="A7" i="16"/>
  <c r="B7" i="16"/>
  <c r="A8" i="16"/>
  <c r="B8" i="16"/>
  <c r="A9" i="16"/>
  <c r="B9" i="16"/>
  <c r="A10" i="16"/>
  <c r="B10" i="16"/>
  <c r="A11" i="16"/>
  <c r="B11" i="16"/>
  <c r="A12" i="16"/>
  <c r="B12" i="16"/>
  <c r="A13" i="16"/>
  <c r="B13" i="16"/>
  <c r="A14" i="16"/>
  <c r="B14" i="16"/>
  <c r="A15" i="16"/>
  <c r="B15" i="16"/>
  <c r="A16" i="16"/>
  <c r="B16" i="16"/>
  <c r="A17" i="16"/>
  <c r="B17" i="16"/>
  <c r="A18" i="16"/>
  <c r="B18" i="16"/>
  <c r="A19" i="16"/>
  <c r="B19" i="16"/>
  <c r="A20" i="16"/>
  <c r="B20" i="16"/>
  <c r="A21" i="16"/>
  <c r="B21" i="16"/>
  <c r="A22" i="16"/>
  <c r="B22" i="16"/>
  <c r="A23" i="16"/>
  <c r="B23" i="16"/>
  <c r="A24" i="16"/>
  <c r="B24" i="16"/>
  <c r="A25" i="16"/>
  <c r="B25" i="16"/>
  <c r="A4" i="5"/>
  <c r="B4" i="5"/>
  <c r="A5" i="5"/>
  <c r="B5" i="5"/>
  <c r="A6" i="5"/>
  <c r="B6" i="5"/>
  <c r="A7" i="5"/>
  <c r="B7" i="5"/>
  <c r="A8" i="5"/>
  <c r="B8" i="5"/>
  <c r="A9" i="5"/>
  <c r="B9" i="5"/>
  <c r="A10" i="5"/>
  <c r="B10" i="5"/>
  <c r="A11" i="5"/>
  <c r="B11" i="5"/>
  <c r="A12" i="5"/>
  <c r="B12" i="5"/>
  <c r="A13" i="5"/>
  <c r="B13" i="5"/>
  <c r="A14" i="5"/>
  <c r="B14" i="5"/>
  <c r="A15" i="5"/>
  <c r="B15" i="5"/>
  <c r="A16" i="5"/>
  <c r="B16" i="5"/>
  <c r="A17" i="5"/>
  <c r="B17" i="5"/>
  <c r="A18" i="5"/>
  <c r="B18" i="5"/>
  <c r="A19" i="5"/>
  <c r="B19" i="5"/>
  <c r="A20" i="5"/>
  <c r="B20" i="5"/>
  <c r="A21" i="5"/>
  <c r="B21" i="5"/>
  <c r="A22" i="5"/>
  <c r="B22" i="5"/>
  <c r="A23" i="5"/>
  <c r="B23" i="5"/>
  <c r="A24" i="5"/>
  <c r="B24" i="5"/>
  <c r="A25" i="5"/>
  <c r="B25" i="5"/>
  <c r="A4" i="4"/>
  <c r="B4" i="4"/>
  <c r="A5" i="4"/>
  <c r="B5" i="4"/>
  <c r="A6" i="4"/>
  <c r="B6" i="4"/>
  <c r="A7" i="4"/>
  <c r="B7" i="4"/>
  <c r="A8" i="4"/>
  <c r="B8" i="4"/>
  <c r="A9" i="4"/>
  <c r="B9" i="4"/>
  <c r="A10" i="4"/>
  <c r="B10" i="4"/>
  <c r="A11" i="4"/>
  <c r="B11" i="4"/>
  <c r="A12" i="4"/>
  <c r="B12" i="4"/>
  <c r="A13" i="4"/>
  <c r="B13" i="4"/>
  <c r="A14" i="4"/>
  <c r="B14" i="4"/>
  <c r="A15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Q17" i="8" l="1"/>
  <c r="B3" i="14" l="1"/>
  <c r="A3" i="14"/>
  <c r="B3" i="11"/>
  <c r="A3" i="11"/>
  <c r="B4" i="9"/>
  <c r="A4" i="9"/>
  <c r="B3" i="16"/>
  <c r="A3" i="16"/>
  <c r="B3" i="5"/>
  <c r="A3" i="5"/>
  <c r="B3" i="4"/>
  <c r="A3" i="4"/>
  <c r="B3" i="2"/>
  <c r="A3" i="2"/>
</calcChain>
</file>

<file path=xl/sharedStrings.xml><?xml version="1.0" encoding="utf-8"?>
<sst xmlns="http://schemas.openxmlformats.org/spreadsheetml/2006/main" count="153" uniqueCount="81">
  <si>
    <t>Last Name</t>
  </si>
  <si>
    <t>First Name</t>
  </si>
  <si>
    <t>Username</t>
  </si>
  <si>
    <t>Participation</t>
  </si>
  <si>
    <t>Points</t>
  </si>
  <si>
    <t>Maximum</t>
  </si>
  <si>
    <t>Exam 1</t>
  </si>
  <si>
    <t>Letter Grade</t>
  </si>
  <si>
    <t>A</t>
  </si>
  <si>
    <t>A-</t>
  </si>
  <si>
    <t>Minimum Score</t>
  </si>
  <si>
    <t>F</t>
  </si>
  <si>
    <t>D</t>
  </si>
  <si>
    <t>C-</t>
  </si>
  <si>
    <t>C+</t>
  </si>
  <si>
    <t>B-</t>
  </si>
  <si>
    <t>B</t>
  </si>
  <si>
    <t>B+</t>
  </si>
  <si>
    <t>Final</t>
  </si>
  <si>
    <t>C</t>
  </si>
  <si>
    <t>Week of Semester</t>
  </si>
  <si>
    <t>Fraction of Semester</t>
  </si>
  <si>
    <t>Exam Score</t>
  </si>
  <si>
    <t>Overall</t>
  </si>
  <si>
    <t>A+</t>
  </si>
  <si>
    <t>Withdraw</t>
  </si>
  <si>
    <t>Caleb Kirby</t>
  </si>
  <si>
    <t>Total</t>
  </si>
  <si>
    <t>Weighting for Category Percentage</t>
  </si>
  <si>
    <t>Category Percentage</t>
  </si>
  <si>
    <t>Percentage to Letter Grade Conversion</t>
  </si>
  <si>
    <t>Amstutz</t>
  </si>
  <si>
    <t>Colton</t>
  </si>
  <si>
    <t>amstc01</t>
  </si>
  <si>
    <t>Curtis</t>
  </si>
  <si>
    <t>Zachary</t>
  </si>
  <si>
    <t>curtzm01</t>
  </si>
  <si>
    <t>Kobryn</t>
  </si>
  <si>
    <t>Aubrea</t>
  </si>
  <si>
    <t>kobram01</t>
  </si>
  <si>
    <t>Nguyen</t>
  </si>
  <si>
    <t>Thuy</t>
  </si>
  <si>
    <t>nguytb01</t>
  </si>
  <si>
    <t>Shields</t>
  </si>
  <si>
    <t>Andrew</t>
  </si>
  <si>
    <t>shieaw01</t>
  </si>
  <si>
    <t>Sotelo</t>
  </si>
  <si>
    <t>Albert</t>
  </si>
  <si>
    <t>soteaa01</t>
  </si>
  <si>
    <t>Vermorel</t>
  </si>
  <si>
    <t>Brieuc</t>
  </si>
  <si>
    <t>vermbp01</t>
  </si>
  <si>
    <t>Closed Book</t>
  </si>
  <si>
    <t>Open Book</t>
  </si>
  <si>
    <t>Homeworks</t>
  </si>
  <si>
    <t>Quizes</t>
  </si>
  <si>
    <t>Course Project</t>
  </si>
  <si>
    <t>Q1</t>
  </si>
  <si>
    <t>Q2</t>
  </si>
  <si>
    <t>Q3</t>
  </si>
  <si>
    <t>Q4</t>
  </si>
  <si>
    <t>Q5</t>
  </si>
  <si>
    <t>Q6</t>
  </si>
  <si>
    <t>Q7</t>
  </si>
  <si>
    <t>Q9</t>
  </si>
  <si>
    <t>Q10</t>
  </si>
  <si>
    <t>Q11</t>
  </si>
  <si>
    <t>Q12</t>
  </si>
  <si>
    <t>Average</t>
  </si>
  <si>
    <t>Q13</t>
  </si>
  <si>
    <t>Q14</t>
  </si>
  <si>
    <t>Q15</t>
  </si>
  <si>
    <t>HW1</t>
  </si>
  <si>
    <t>HW2</t>
  </si>
  <si>
    <t>HW3</t>
  </si>
  <si>
    <t>HW4</t>
  </si>
  <si>
    <t>HW5</t>
  </si>
  <si>
    <t>Out of 5</t>
  </si>
  <si>
    <t>Out of 20</t>
  </si>
  <si>
    <t>Q8, 11/18</t>
  </si>
  <si>
    <t>Quiz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</si>
</sst>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/d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4">
    <xf numFmtId="0" fontId="0" fillId="0" borderId="0" xfId="0"/>
    <xf numFmtId="0" fontId="0" fillId="0" borderId="10" xfId="0" applyBorder="1"/>
    <xf numFmtId="0" fontId="16" fillId="0" borderId="10" xfId="0" applyFont="1" applyBorder="1"/>
    <xf numFmtId="0" fontId="0" fillId="0" borderId="10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18" fillId="0" borderId="0" xfId="0" applyFont="1"/>
    <xf numFmtId="0" fontId="19" fillId="0" borderId="10" xfId="0" applyFont="1" applyBorder="1"/>
    <xf numFmtId="0" fontId="0" fillId="0" borderId="11" xfId="0" applyBorder="1"/>
    <xf numFmtId="0" fontId="0" fillId="0" borderId="12" xfId="0" applyBorder="1"/>
    <xf numFmtId="0" fontId="20" fillId="0" borderId="10" xfId="0" applyFont="1" applyBorder="1" applyAlignment="1">
      <alignment horizontal="center"/>
    </xf>
    <xf numFmtId="10" fontId="0" fillId="0" borderId="0" xfId="0" applyNumberFormat="1"/>
    <xf numFmtId="16" fontId="0" fillId="0" borderId="0" xfId="0" applyNumberFormat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14" fontId="0" fillId="0" borderId="0" xfId="0" applyNumberFormat="1"/>
    <xf numFmtId="0" fontId="0" fillId="0" borderId="10" xfId="0" applyFill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Border="1"/>
    <xf numFmtId="0" fontId="16" fillId="0" borderId="10" xfId="0" applyFont="1" applyBorder="1" applyAlignment="1">
      <alignment horizontal="center"/>
    </xf>
    <xf numFmtId="165" fontId="16" fillId="0" borderId="10" xfId="0" applyNumberFormat="1" applyFont="1" applyBorder="1" applyAlignment="1">
      <alignment horizontal="center"/>
    </xf>
    <xf numFmtId="165" fontId="16" fillId="0" borderId="10" xfId="0" applyNumberFormat="1" applyFont="1" applyFill="1" applyBorder="1" applyAlignment="1">
      <alignment horizontal="center"/>
    </xf>
    <xf numFmtId="165" fontId="16" fillId="0" borderId="14" xfId="0" applyNumberFormat="1" applyFont="1" applyBorder="1" applyAlignment="1">
      <alignment horizontal="center"/>
    </xf>
    <xf numFmtId="165" fontId="16" fillId="0" borderId="0" xfId="0" applyNumberFormat="1" applyFont="1" applyBorder="1" applyAlignment="1">
      <alignment horizontal="center"/>
    </xf>
    <xf numFmtId="0" fontId="0" fillId="0" borderId="13" xfId="0" applyFill="1" applyBorder="1"/>
    <xf numFmtId="0" fontId="0" fillId="0" borderId="13" xfId="0" applyBorder="1"/>
    <xf numFmtId="165" fontId="16" fillId="0" borderId="10" xfId="0" applyNumberFormat="1" applyFont="1" applyBorder="1"/>
    <xf numFmtId="165" fontId="16" fillId="0" borderId="0" xfId="0" applyNumberFormat="1" applyFont="1"/>
    <xf numFmtId="0" fontId="0" fillId="33" borderId="14" xfId="0" applyFill="1" applyBorder="1"/>
    <xf numFmtId="164" fontId="0" fillId="0" borderId="14" xfId="0" applyNumberFormat="1" applyBorder="1" applyAlignment="1">
      <alignment horizontal="center"/>
    </xf>
    <xf numFmtId="0" fontId="0" fillId="33" borderId="14" xfId="0" applyFill="1" applyBorder="1" applyAlignment="1">
      <alignment horizontal="center"/>
    </xf>
    <xf numFmtId="0" fontId="16" fillId="0" borderId="10" xfId="0" applyFont="1" applyBorder="1" applyAlignment="1">
      <alignment horizontal="center"/>
    </xf>
    <xf numFmtId="164" fontId="16" fillId="0" borderId="10" xfId="0" applyNumberFormat="1" applyFont="1" applyFill="1" applyBorder="1" applyAlignment="1">
      <alignment horizontal="center"/>
    </xf>
    <xf numFmtId="0" fontId="0" fillId="34" borderId="10" xfId="0" applyFill="1" applyBorder="1"/>
    <xf numFmtId="164" fontId="0" fillId="0" borderId="0" xfId="0" applyNumberForma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34" borderId="10" xfId="0" applyFont="1" applyFill="1" applyBorder="1"/>
    <xf numFmtId="0" fontId="16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5" xfId="0" applyFont="1" applyBorder="1" applyAlignment="1">
      <alignment horizontal="left"/>
    </xf>
    <xf numFmtId="0" fontId="16" fillId="0" borderId="16" xfId="0" applyFont="1" applyBorder="1" applyAlignment="1">
      <alignment horizontal="left"/>
    </xf>
    <xf numFmtId="0" fontId="0" fillId="0" borderId="17" xfId="0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1"/>
  <sheetViews>
    <sheetView tabSelected="1" zoomScaleNormal="100" workbookViewId="0">
      <selection activeCell="N21" sqref="N21"/>
    </sheetView>
  </sheetViews>
  <sheetFormatPr defaultRowHeight="15" x14ac:dyDescent="0.25"/>
  <cols>
    <col min="1" max="1" width="11" bestFit="1" customWidth="1"/>
    <col min="2" max="2" width="10.5703125" bestFit="1" customWidth="1"/>
    <col min="3" max="3" width="10.5703125" customWidth="1"/>
    <col min="4" max="4" width="12.42578125" customWidth="1"/>
    <col min="5" max="5" width="7" bestFit="1" customWidth="1"/>
    <col min="6" max="6" width="12.5703125" customWidth="1"/>
    <col min="7" max="7" width="7.140625" customWidth="1"/>
    <col min="8" max="8" width="5.28515625" customWidth="1"/>
    <col min="9" max="9" width="14" bestFit="1" customWidth="1"/>
    <col min="10" max="10" width="7.42578125" customWidth="1"/>
    <col min="11" max="11" width="12.140625" bestFit="1" customWidth="1"/>
    <col min="16" max="16" width="18.140625" bestFit="1" customWidth="1"/>
    <col min="17" max="17" width="15.5703125" customWidth="1"/>
  </cols>
  <sheetData>
    <row r="1" spans="1:2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55</v>
      </c>
      <c r="F1" s="2" t="s">
        <v>54</v>
      </c>
      <c r="G1" s="2" t="s">
        <v>6</v>
      </c>
      <c r="H1" s="2" t="s">
        <v>18</v>
      </c>
      <c r="I1" s="2" t="s">
        <v>56</v>
      </c>
      <c r="J1" s="2" t="s">
        <v>23</v>
      </c>
      <c r="K1" s="2" t="s">
        <v>7</v>
      </c>
      <c r="P1" s="40" t="s">
        <v>30</v>
      </c>
      <c r="Q1" s="40"/>
      <c r="S1" t="s">
        <v>56</v>
      </c>
      <c r="T1" t="s">
        <v>80</v>
      </c>
    </row>
    <row r="2" spans="1:20" x14ac:dyDescent="0.25">
      <c r="A2" s="41" t="s">
        <v>29</v>
      </c>
      <c r="B2" s="42"/>
      <c r="C2" s="30"/>
      <c r="D2" s="4">
        <v>5</v>
      </c>
      <c r="E2" s="4">
        <v>5</v>
      </c>
      <c r="F2" s="4">
        <v>20</v>
      </c>
      <c r="G2" s="4">
        <v>20</v>
      </c>
      <c r="H2" s="4">
        <v>30</v>
      </c>
      <c r="I2" s="4">
        <v>20</v>
      </c>
      <c r="J2" s="31">
        <f>SUM(D2:I2)</f>
        <v>100</v>
      </c>
      <c r="K2" s="32"/>
      <c r="P2" s="21" t="s">
        <v>10</v>
      </c>
      <c r="Q2" s="21" t="s">
        <v>7</v>
      </c>
      <c r="S2">
        <v>20</v>
      </c>
    </row>
    <row r="3" spans="1:20" x14ac:dyDescent="0.25">
      <c r="A3" s="4" t="s">
        <v>31</v>
      </c>
      <c r="B3" s="4" t="s">
        <v>32</v>
      </c>
      <c r="C3" s="4" t="s">
        <v>33</v>
      </c>
      <c r="D3" s="4">
        <v>100</v>
      </c>
      <c r="E3" s="4">
        <f>T3*20</f>
        <v>92.5</v>
      </c>
      <c r="F3" s="4">
        <v>98</v>
      </c>
      <c r="G3" s="4">
        <v>99</v>
      </c>
      <c r="H3" s="4">
        <v>98</v>
      </c>
      <c r="I3" s="4">
        <f>S3*5</f>
        <v>95</v>
      </c>
      <c r="J3" s="4">
        <f>SUMPRODUCT($D$2:$I$2,D3:I3)/100</f>
        <v>97.424999999999997</v>
      </c>
      <c r="K3" s="4" t="str">
        <f>VLOOKUP(J3,$P$3:$Q$13,2,TRUE)</f>
        <v>A+</v>
      </c>
      <c r="P3" s="3">
        <v>0</v>
      </c>
      <c r="Q3" s="3" t="s">
        <v>11</v>
      </c>
      <c r="S3">
        <v>19</v>
      </c>
      <c r="T3">
        <v>4.625</v>
      </c>
    </row>
    <row r="4" spans="1:20" x14ac:dyDescent="0.25">
      <c r="A4" s="4" t="s">
        <v>34</v>
      </c>
      <c r="B4" s="4" t="s">
        <v>35</v>
      </c>
      <c r="C4" s="4" t="s">
        <v>36</v>
      </c>
      <c r="D4" s="4">
        <v>100</v>
      </c>
      <c r="E4" s="4">
        <v>72</v>
      </c>
      <c r="F4" s="4">
        <v>93</v>
      </c>
      <c r="G4" s="4">
        <v>82</v>
      </c>
      <c r="H4" s="4">
        <v>77</v>
      </c>
      <c r="I4" s="4">
        <f t="shared" ref="I4:I9" si="0">S4*5</f>
        <v>95</v>
      </c>
      <c r="J4" s="4">
        <f t="shared" ref="J4:J9" si="1">SUMPRODUCT($D$2:$I$2,D4:I4)/100</f>
        <v>85.7</v>
      </c>
      <c r="K4" s="4" t="str">
        <f t="shared" ref="K4:K9" si="2">VLOOKUP(J4,$P$3:$Q$13,2,TRUE)</f>
        <v>B</v>
      </c>
      <c r="P4" s="3">
        <v>60</v>
      </c>
      <c r="Q4" s="3" t="s">
        <v>12</v>
      </c>
      <c r="S4">
        <v>19</v>
      </c>
      <c r="T4">
        <v>3.5625</v>
      </c>
    </row>
    <row r="5" spans="1:20" x14ac:dyDescent="0.25">
      <c r="A5" s="4" t="s">
        <v>37</v>
      </c>
      <c r="B5" s="4" t="s">
        <v>38</v>
      </c>
      <c r="C5" s="4" t="s">
        <v>39</v>
      </c>
      <c r="D5" s="4">
        <v>100</v>
      </c>
      <c r="E5" s="4">
        <v>87</v>
      </c>
      <c r="F5" s="4">
        <v>94</v>
      </c>
      <c r="G5" s="4">
        <v>93</v>
      </c>
      <c r="H5" s="4">
        <v>87</v>
      </c>
      <c r="I5" s="4">
        <f t="shared" si="0"/>
        <v>95</v>
      </c>
      <c r="J5" s="4">
        <f t="shared" si="1"/>
        <v>91.85</v>
      </c>
      <c r="K5" s="4" t="str">
        <f t="shared" si="2"/>
        <v>A-</v>
      </c>
      <c r="P5" s="3">
        <v>70</v>
      </c>
      <c r="Q5" s="3" t="s">
        <v>13</v>
      </c>
      <c r="S5">
        <v>19</v>
      </c>
      <c r="T5">
        <v>4.3125</v>
      </c>
    </row>
    <row r="6" spans="1:20" x14ac:dyDescent="0.25">
      <c r="A6" s="4" t="s">
        <v>40</v>
      </c>
      <c r="B6" s="4" t="s">
        <v>41</v>
      </c>
      <c r="C6" s="4" t="s">
        <v>42</v>
      </c>
      <c r="D6" s="4">
        <v>100</v>
      </c>
      <c r="E6" s="4">
        <v>78</v>
      </c>
      <c r="F6" s="4">
        <v>92</v>
      </c>
      <c r="G6" s="4">
        <v>76</v>
      </c>
      <c r="H6" s="4">
        <v>91</v>
      </c>
      <c r="I6" s="4">
        <f t="shared" si="0"/>
        <v>95</v>
      </c>
      <c r="J6" s="4">
        <f t="shared" si="1"/>
        <v>88.8</v>
      </c>
      <c r="K6" s="4" t="str">
        <f t="shared" si="2"/>
        <v>B+</v>
      </c>
      <c r="P6" s="3">
        <v>73</v>
      </c>
      <c r="Q6" s="3" t="s">
        <v>19</v>
      </c>
      <c r="S6">
        <v>19</v>
      </c>
      <c r="T6">
        <v>3.875</v>
      </c>
    </row>
    <row r="7" spans="1:20" x14ac:dyDescent="0.25">
      <c r="A7" s="4" t="s">
        <v>43</v>
      </c>
      <c r="B7" s="4" t="s">
        <v>44</v>
      </c>
      <c r="C7" s="4" t="s">
        <v>45</v>
      </c>
      <c r="D7" s="4">
        <v>100</v>
      </c>
      <c r="E7" s="4">
        <v>83</v>
      </c>
      <c r="F7" s="4">
        <v>94</v>
      </c>
      <c r="G7" s="4">
        <v>89</v>
      </c>
      <c r="H7" s="4">
        <v>84</v>
      </c>
      <c r="I7" s="4">
        <f t="shared" si="0"/>
        <v>95</v>
      </c>
      <c r="J7" s="4">
        <f t="shared" si="1"/>
        <v>89.95</v>
      </c>
      <c r="K7" s="4" t="s">
        <v>9</v>
      </c>
      <c r="P7" s="3">
        <v>77</v>
      </c>
      <c r="Q7" s="3" t="s">
        <v>14</v>
      </c>
      <c r="S7">
        <v>19</v>
      </c>
      <c r="T7">
        <v>4.125</v>
      </c>
    </row>
    <row r="8" spans="1:20" x14ac:dyDescent="0.25">
      <c r="A8" s="4" t="s">
        <v>46</v>
      </c>
      <c r="B8" s="4" t="s">
        <v>47</v>
      </c>
      <c r="C8" s="4" t="s">
        <v>48</v>
      </c>
      <c r="D8" s="4">
        <v>100</v>
      </c>
      <c r="E8" s="4">
        <f t="shared" ref="E8" si="3">T8*20</f>
        <v>55</v>
      </c>
      <c r="F8" s="4">
        <v>91</v>
      </c>
      <c r="G8" s="4">
        <v>50</v>
      </c>
      <c r="H8" s="4">
        <v>75</v>
      </c>
      <c r="I8" s="4">
        <f t="shared" si="0"/>
        <v>95</v>
      </c>
      <c r="J8" s="4">
        <f t="shared" si="1"/>
        <v>77.45</v>
      </c>
      <c r="K8" s="4" t="str">
        <f t="shared" si="2"/>
        <v>C+</v>
      </c>
      <c r="P8" s="3">
        <v>80</v>
      </c>
      <c r="Q8" s="3" t="s">
        <v>15</v>
      </c>
      <c r="S8">
        <v>19</v>
      </c>
      <c r="T8">
        <v>2.75</v>
      </c>
    </row>
    <row r="9" spans="1:20" x14ac:dyDescent="0.25">
      <c r="A9" s="4" t="s">
        <v>49</v>
      </c>
      <c r="B9" s="4" t="s">
        <v>50</v>
      </c>
      <c r="C9" s="4" t="s">
        <v>51</v>
      </c>
      <c r="D9" s="4">
        <v>80</v>
      </c>
      <c r="E9" s="4">
        <v>53</v>
      </c>
      <c r="F9" s="4">
        <v>89</v>
      </c>
      <c r="G9" s="4">
        <v>96</v>
      </c>
      <c r="H9" s="4">
        <v>58</v>
      </c>
      <c r="I9" s="4">
        <f t="shared" si="0"/>
        <v>95</v>
      </c>
      <c r="J9" s="4">
        <f t="shared" si="1"/>
        <v>80.05</v>
      </c>
      <c r="K9" s="4" t="str">
        <f t="shared" si="2"/>
        <v>B-</v>
      </c>
      <c r="P9" s="3">
        <v>83</v>
      </c>
      <c r="Q9" s="3" t="s">
        <v>16</v>
      </c>
      <c r="S9">
        <v>19</v>
      </c>
      <c r="T9">
        <v>2.625</v>
      </c>
    </row>
    <row r="10" spans="1:20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P10" s="3">
        <v>87</v>
      </c>
      <c r="Q10" s="3" t="s">
        <v>17</v>
      </c>
    </row>
    <row r="11" spans="1:20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P11" s="3">
        <v>90</v>
      </c>
      <c r="Q11" s="3" t="s">
        <v>9</v>
      </c>
    </row>
    <row r="12" spans="1:20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P12" s="3">
        <v>93</v>
      </c>
      <c r="Q12" s="3" t="s">
        <v>8</v>
      </c>
    </row>
    <row r="13" spans="1:20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P13" s="3">
        <v>97</v>
      </c>
      <c r="Q13" s="3" t="s">
        <v>24</v>
      </c>
    </row>
    <row r="14" spans="1:20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20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P15" s="40" t="s">
        <v>28</v>
      </c>
      <c r="Q15" s="40"/>
    </row>
    <row r="16" spans="1:20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P16" s="1" t="s">
        <v>20</v>
      </c>
      <c r="Q16" s="1">
        <v>6</v>
      </c>
    </row>
    <row r="17" spans="1:17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P17" s="1" t="s">
        <v>21</v>
      </c>
      <c r="Q17" s="1">
        <f>Q16/16</f>
        <v>0.375</v>
      </c>
    </row>
    <row r="18" spans="1:17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7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7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7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7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7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7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7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7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9" spans="1:17" x14ac:dyDescent="0.25">
      <c r="B29" s="12"/>
      <c r="C29" s="11"/>
    </row>
    <row r="30" spans="1:17" x14ac:dyDescent="0.25">
      <c r="A30" t="s">
        <v>25</v>
      </c>
      <c r="B30" s="12"/>
      <c r="C30" s="11"/>
    </row>
    <row r="31" spans="1:17" x14ac:dyDescent="0.25">
      <c r="A31" t="s">
        <v>26</v>
      </c>
      <c r="B31" s="16">
        <v>43705</v>
      </c>
      <c r="C31" s="11"/>
    </row>
  </sheetData>
  <mergeCells count="3">
    <mergeCell ref="P15:Q15"/>
    <mergeCell ref="A2:B2"/>
    <mergeCell ref="P1:Q1"/>
  </mergeCells>
  <conditionalFormatting sqref="J3:J26">
    <cfRule type="cellIs" dxfId="7" priority="1" operator="between">
      <formula>0</formula>
      <formula>59.999</formula>
    </cfRule>
    <cfRule type="cellIs" dxfId="6" priority="2" operator="between">
      <formula>60</formula>
      <formula>79.999</formula>
    </cfRule>
    <cfRule type="cellIs" dxfId="5" priority="3" operator="between">
      <formula>80</formula>
      <formula>100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26"/>
  <sheetViews>
    <sheetView workbookViewId="0">
      <pane ySplit="1" topLeftCell="A2" activePane="bottomLeft" state="frozen"/>
      <selection pane="bottomLeft" activeCell="AD20" sqref="AD20"/>
    </sheetView>
  </sheetViews>
  <sheetFormatPr defaultRowHeight="15" x14ac:dyDescent="0.25"/>
  <cols>
    <col min="1" max="1" width="12.5703125" bestFit="1" customWidth="1"/>
    <col min="2" max="2" width="13.140625" bestFit="1" customWidth="1"/>
    <col min="3" max="6" width="4.85546875" bestFit="1" customWidth="1"/>
    <col min="7" max="8" width="4.7109375" bestFit="1" customWidth="1"/>
    <col min="9" max="12" width="4.85546875" bestFit="1" customWidth="1"/>
    <col min="13" max="21" width="5.85546875" bestFit="1" customWidth="1"/>
    <col min="22" max="25" width="4.85546875" bestFit="1" customWidth="1"/>
  </cols>
  <sheetData>
    <row r="1" spans="1:26" s="29" customFormat="1" x14ac:dyDescent="0.25">
      <c r="A1" s="2" t="s">
        <v>0</v>
      </c>
      <c r="B1" s="2" t="s">
        <v>1</v>
      </c>
      <c r="C1" s="28">
        <v>43704</v>
      </c>
      <c r="D1" s="28">
        <v>43706</v>
      </c>
      <c r="E1" s="28">
        <v>43711</v>
      </c>
      <c r="F1" s="28">
        <v>43713</v>
      </c>
      <c r="G1" s="28">
        <v>43718</v>
      </c>
      <c r="H1" s="28">
        <v>43720</v>
      </c>
      <c r="I1" s="22">
        <v>43725</v>
      </c>
      <c r="J1" s="22">
        <v>43727</v>
      </c>
      <c r="K1" s="23">
        <v>43732</v>
      </c>
      <c r="L1" s="23">
        <v>43734</v>
      </c>
      <c r="M1" s="23">
        <v>43739</v>
      </c>
      <c r="N1" s="24">
        <v>43741</v>
      </c>
      <c r="O1" s="24">
        <v>43746</v>
      </c>
      <c r="P1" s="25">
        <v>43748</v>
      </c>
      <c r="Q1" s="22"/>
      <c r="R1" s="22"/>
      <c r="S1" s="22"/>
      <c r="T1" s="22"/>
      <c r="U1" s="22"/>
      <c r="V1" s="22"/>
      <c r="W1" s="22"/>
      <c r="X1" s="28"/>
      <c r="Y1" s="28"/>
      <c r="Z1" s="29" t="s">
        <v>27</v>
      </c>
    </row>
    <row r="2" spans="1:26" x14ac:dyDescent="0.25">
      <c r="A2" s="1" t="s">
        <v>5</v>
      </c>
      <c r="B2" s="1" t="s">
        <v>4</v>
      </c>
      <c r="C2" s="1">
        <v>1</v>
      </c>
      <c r="D2" s="1">
        <v>1</v>
      </c>
      <c r="E2" s="1">
        <v>1</v>
      </c>
      <c r="F2" s="1">
        <v>1</v>
      </c>
      <c r="G2" s="1">
        <v>1</v>
      </c>
      <c r="H2" s="1">
        <v>1</v>
      </c>
      <c r="I2" s="1">
        <v>1</v>
      </c>
      <c r="J2" s="1">
        <v>1</v>
      </c>
      <c r="K2" s="13">
        <v>1</v>
      </c>
      <c r="L2" s="13">
        <v>1</v>
      </c>
      <c r="M2" s="13">
        <v>1</v>
      </c>
      <c r="N2" s="13">
        <v>1</v>
      </c>
      <c r="O2" s="13">
        <v>1</v>
      </c>
      <c r="P2" s="26">
        <v>1</v>
      </c>
      <c r="Q2" s="13"/>
      <c r="R2" s="13"/>
      <c r="S2" s="13"/>
      <c r="T2" s="13"/>
      <c r="U2" s="13"/>
      <c r="V2" s="13"/>
      <c r="W2" s="13"/>
      <c r="X2" s="13"/>
      <c r="Y2" s="13"/>
      <c r="Z2">
        <f>SUM(C2:N2)</f>
        <v>12</v>
      </c>
    </row>
    <row r="3" spans="1:26" x14ac:dyDescent="0.25">
      <c r="A3" s="1" t="str">
        <f>Overall!A3</f>
        <v>Amstutz</v>
      </c>
      <c r="B3" s="1" t="str">
        <f>Overall!B3</f>
        <v>Colton</v>
      </c>
      <c r="C3" s="1">
        <v>1</v>
      </c>
      <c r="D3" s="1">
        <v>1</v>
      </c>
      <c r="E3" s="1">
        <v>1</v>
      </c>
      <c r="F3" s="1">
        <v>1</v>
      </c>
      <c r="G3" s="1">
        <v>1</v>
      </c>
      <c r="H3" s="1">
        <v>1</v>
      </c>
      <c r="I3" s="1">
        <v>1</v>
      </c>
      <c r="J3" s="1">
        <v>1</v>
      </c>
      <c r="K3" s="13">
        <v>1</v>
      </c>
      <c r="L3" s="13">
        <v>1</v>
      </c>
      <c r="M3" s="13">
        <v>1</v>
      </c>
      <c r="N3" s="13">
        <v>1</v>
      </c>
      <c r="O3" s="1">
        <v>1</v>
      </c>
      <c r="P3" s="26">
        <v>1</v>
      </c>
      <c r="Q3" s="13"/>
      <c r="R3" s="1"/>
      <c r="S3" s="1"/>
      <c r="T3" s="13"/>
      <c r="U3" s="13"/>
      <c r="V3" s="13"/>
      <c r="W3" s="13"/>
      <c r="X3" s="1"/>
      <c r="Y3" s="1"/>
      <c r="Z3">
        <f t="shared" ref="Z3:Z9" si="0">SUM(C3:P3)</f>
        <v>14</v>
      </c>
    </row>
    <row r="4" spans="1:26" x14ac:dyDescent="0.25">
      <c r="A4" s="1" t="str">
        <f>Overall!A4</f>
        <v>Curtis</v>
      </c>
      <c r="B4" s="1" t="str">
        <f>Overall!B4</f>
        <v>Zachary</v>
      </c>
      <c r="C4" s="1">
        <v>1</v>
      </c>
      <c r="D4" s="1">
        <v>1</v>
      </c>
      <c r="E4" s="1">
        <v>1</v>
      </c>
      <c r="F4" s="1">
        <v>1</v>
      </c>
      <c r="G4" s="1">
        <v>1</v>
      </c>
      <c r="H4" s="1">
        <v>1</v>
      </c>
      <c r="I4" s="13">
        <v>1</v>
      </c>
      <c r="J4" s="13">
        <v>1</v>
      </c>
      <c r="K4" s="13">
        <v>1</v>
      </c>
      <c r="L4" s="13">
        <v>1</v>
      </c>
      <c r="M4" s="13">
        <v>1</v>
      </c>
      <c r="N4" s="13">
        <v>1</v>
      </c>
      <c r="O4" s="13">
        <v>1</v>
      </c>
      <c r="P4" s="26">
        <v>1</v>
      </c>
      <c r="Q4" s="13"/>
      <c r="R4" s="13"/>
      <c r="S4" s="13"/>
      <c r="T4" s="13"/>
      <c r="U4" s="13"/>
      <c r="V4" s="13"/>
      <c r="W4" s="13"/>
      <c r="X4" s="1"/>
      <c r="Y4" s="1"/>
      <c r="Z4">
        <f t="shared" si="0"/>
        <v>14</v>
      </c>
    </row>
    <row r="5" spans="1:26" x14ac:dyDescent="0.25">
      <c r="A5" s="1" t="str">
        <f>Overall!A5</f>
        <v>Kobryn</v>
      </c>
      <c r="B5" s="1" t="str">
        <f>Overall!B5</f>
        <v>Aubrea</v>
      </c>
      <c r="C5" s="1">
        <v>1</v>
      </c>
      <c r="D5" s="1">
        <v>1</v>
      </c>
      <c r="E5" s="1">
        <v>1</v>
      </c>
      <c r="F5" s="1">
        <v>1</v>
      </c>
      <c r="G5" s="1">
        <v>1</v>
      </c>
      <c r="H5" s="1">
        <v>1</v>
      </c>
      <c r="I5" s="13">
        <v>1</v>
      </c>
      <c r="J5" s="13">
        <v>1</v>
      </c>
      <c r="K5" s="13">
        <v>1</v>
      </c>
      <c r="L5" s="13">
        <v>1</v>
      </c>
      <c r="M5" s="13">
        <v>1</v>
      </c>
      <c r="N5" s="13">
        <v>1</v>
      </c>
      <c r="O5" s="13">
        <v>1</v>
      </c>
      <c r="P5" s="26"/>
      <c r="Q5" s="13"/>
      <c r="R5" s="13"/>
      <c r="S5" s="13"/>
      <c r="T5" s="13"/>
      <c r="U5" s="13"/>
      <c r="V5" s="13"/>
      <c r="W5" s="13"/>
      <c r="X5" s="1"/>
      <c r="Y5" s="1"/>
      <c r="Z5">
        <f t="shared" si="0"/>
        <v>13</v>
      </c>
    </row>
    <row r="6" spans="1:26" x14ac:dyDescent="0.25">
      <c r="A6" s="1" t="str">
        <f>Overall!A6</f>
        <v>Nguyen</v>
      </c>
      <c r="B6" s="1" t="str">
        <f>Overall!B6</f>
        <v>Thuy</v>
      </c>
      <c r="C6" s="1">
        <v>1</v>
      </c>
      <c r="D6" s="1">
        <v>1</v>
      </c>
      <c r="E6" s="1">
        <v>1</v>
      </c>
      <c r="F6" s="1">
        <v>1</v>
      </c>
      <c r="G6" s="1">
        <v>1</v>
      </c>
      <c r="H6" s="1">
        <v>1</v>
      </c>
      <c r="I6" s="13">
        <v>1</v>
      </c>
      <c r="J6" s="13">
        <v>1</v>
      </c>
      <c r="K6" s="13"/>
      <c r="L6" s="13">
        <v>1</v>
      </c>
      <c r="M6" s="13">
        <v>1</v>
      </c>
      <c r="N6" s="13">
        <v>1</v>
      </c>
      <c r="O6" s="13">
        <v>1</v>
      </c>
      <c r="P6" s="26"/>
      <c r="Q6" s="13"/>
      <c r="R6" s="13"/>
      <c r="S6" s="13"/>
      <c r="T6" s="13"/>
      <c r="U6" s="13"/>
      <c r="V6" s="13"/>
      <c r="W6" s="13"/>
      <c r="X6" s="1"/>
      <c r="Y6" s="1"/>
      <c r="Z6">
        <f t="shared" si="0"/>
        <v>12</v>
      </c>
    </row>
    <row r="7" spans="1:26" x14ac:dyDescent="0.25">
      <c r="A7" s="1" t="str">
        <f>Overall!A7</f>
        <v>Shields</v>
      </c>
      <c r="B7" s="1" t="str">
        <f>Overall!B7</f>
        <v>Andrew</v>
      </c>
      <c r="C7" s="1">
        <v>1</v>
      </c>
      <c r="D7" s="1">
        <v>1</v>
      </c>
      <c r="E7" s="1">
        <v>1</v>
      </c>
      <c r="F7" s="1">
        <v>1</v>
      </c>
      <c r="G7" s="1">
        <v>1</v>
      </c>
      <c r="H7" s="1">
        <v>1</v>
      </c>
      <c r="I7" s="13">
        <v>1</v>
      </c>
      <c r="J7" s="13">
        <v>1</v>
      </c>
      <c r="K7" s="13">
        <v>1</v>
      </c>
      <c r="L7" s="13"/>
      <c r="M7" s="13">
        <v>1</v>
      </c>
      <c r="N7" s="13">
        <v>1</v>
      </c>
      <c r="O7" s="13">
        <v>1</v>
      </c>
      <c r="P7" s="26">
        <v>1</v>
      </c>
      <c r="Q7" s="13"/>
      <c r="R7" s="13"/>
      <c r="S7" s="13"/>
      <c r="T7" s="13"/>
      <c r="U7" s="13"/>
      <c r="V7" s="13"/>
      <c r="W7" s="13"/>
      <c r="X7" s="1"/>
      <c r="Y7" s="1"/>
      <c r="Z7">
        <f t="shared" si="0"/>
        <v>13</v>
      </c>
    </row>
    <row r="8" spans="1:26" x14ac:dyDescent="0.25">
      <c r="A8" s="1" t="str">
        <f>Overall!A8</f>
        <v>Sotelo</v>
      </c>
      <c r="B8" s="1" t="str">
        <f>Overall!B8</f>
        <v>Albert</v>
      </c>
      <c r="C8" s="1">
        <v>1</v>
      </c>
      <c r="D8" s="1">
        <v>1</v>
      </c>
      <c r="E8" s="1">
        <v>1</v>
      </c>
      <c r="F8" s="1">
        <v>1</v>
      </c>
      <c r="G8" s="1">
        <v>1</v>
      </c>
      <c r="H8" s="1">
        <v>1</v>
      </c>
      <c r="I8" s="13">
        <v>1</v>
      </c>
      <c r="J8" s="13">
        <v>1</v>
      </c>
      <c r="K8" s="13">
        <v>1</v>
      </c>
      <c r="L8" s="13">
        <v>1</v>
      </c>
      <c r="M8" s="13">
        <v>1</v>
      </c>
      <c r="N8" s="13">
        <v>1</v>
      </c>
      <c r="O8" s="13">
        <v>1</v>
      </c>
      <c r="P8" s="26">
        <v>1</v>
      </c>
      <c r="Q8" s="13"/>
      <c r="R8" s="13"/>
      <c r="S8" s="13"/>
      <c r="T8" s="13"/>
      <c r="U8" s="13"/>
      <c r="V8" s="13"/>
      <c r="W8" s="13"/>
      <c r="X8" s="1"/>
      <c r="Y8" s="1"/>
      <c r="Z8">
        <f t="shared" si="0"/>
        <v>14</v>
      </c>
    </row>
    <row r="9" spans="1:26" x14ac:dyDescent="0.25">
      <c r="A9" s="1" t="str">
        <f>Overall!A9</f>
        <v>Vermorel</v>
      </c>
      <c r="B9" s="1" t="str">
        <f>Overall!B9</f>
        <v>Brieuc</v>
      </c>
      <c r="C9" s="1">
        <v>1</v>
      </c>
      <c r="D9" s="1">
        <v>1</v>
      </c>
      <c r="E9" s="1">
        <v>1</v>
      </c>
      <c r="F9" s="1">
        <v>1</v>
      </c>
      <c r="G9" s="1">
        <v>1</v>
      </c>
      <c r="H9" s="1">
        <v>1</v>
      </c>
      <c r="I9" s="13"/>
      <c r="J9" s="13">
        <v>1</v>
      </c>
      <c r="K9" s="13">
        <v>1</v>
      </c>
      <c r="L9" s="13">
        <v>1</v>
      </c>
      <c r="M9" s="13">
        <v>1</v>
      </c>
      <c r="N9" s="13">
        <v>1</v>
      </c>
      <c r="O9" s="13">
        <v>1</v>
      </c>
      <c r="P9" s="26">
        <v>1</v>
      </c>
      <c r="Q9" s="13"/>
      <c r="R9" s="13"/>
      <c r="S9" s="13"/>
      <c r="T9" s="13"/>
      <c r="U9" s="13"/>
      <c r="V9" s="13"/>
      <c r="W9" s="13"/>
      <c r="X9" s="1"/>
      <c r="Y9" s="1"/>
      <c r="Z9">
        <f t="shared" si="0"/>
        <v>13</v>
      </c>
    </row>
    <row r="10" spans="1:26" x14ac:dyDescent="0.25">
      <c r="A10" s="1">
        <f>Overall!A10</f>
        <v>0</v>
      </c>
      <c r="B10" s="1">
        <f>Overall!B10</f>
        <v>0</v>
      </c>
      <c r="C10" s="1">
        <v>1</v>
      </c>
      <c r="D10" s="1">
        <v>1</v>
      </c>
      <c r="E10" s="1">
        <v>1</v>
      </c>
      <c r="F10" s="1">
        <v>1</v>
      </c>
      <c r="G10" s="1">
        <v>1</v>
      </c>
      <c r="H10" s="1">
        <v>1</v>
      </c>
      <c r="I10" s="13">
        <v>1</v>
      </c>
      <c r="J10" s="13">
        <v>1</v>
      </c>
      <c r="K10" s="13"/>
      <c r="L10" s="13">
        <v>1</v>
      </c>
      <c r="M10" s="13"/>
      <c r="N10" s="13">
        <v>1</v>
      </c>
      <c r="O10" s="13"/>
      <c r="P10" s="26"/>
      <c r="Q10" s="13"/>
      <c r="R10" s="13"/>
      <c r="S10" s="13"/>
      <c r="T10" s="13"/>
      <c r="U10" s="13"/>
      <c r="V10" s="13"/>
      <c r="W10" s="13"/>
      <c r="X10" s="1"/>
      <c r="Y10" s="1"/>
    </row>
    <row r="11" spans="1:26" x14ac:dyDescent="0.25">
      <c r="A11" s="1">
        <f>Overall!A11</f>
        <v>0</v>
      </c>
      <c r="B11" s="1">
        <f>Overall!B11</f>
        <v>0</v>
      </c>
      <c r="C11" s="1">
        <v>1</v>
      </c>
      <c r="D11" s="1">
        <v>1</v>
      </c>
      <c r="E11" s="1">
        <v>1</v>
      </c>
      <c r="F11" s="1">
        <v>1</v>
      </c>
      <c r="G11" s="1">
        <v>1</v>
      </c>
      <c r="H11" s="1">
        <v>1</v>
      </c>
      <c r="I11" s="13">
        <v>1</v>
      </c>
      <c r="J11" s="13">
        <v>1</v>
      </c>
      <c r="K11" s="13">
        <v>1</v>
      </c>
      <c r="L11" s="13">
        <v>1</v>
      </c>
      <c r="M11" s="13">
        <v>1</v>
      </c>
      <c r="N11" s="13">
        <v>1</v>
      </c>
      <c r="O11" s="13"/>
      <c r="P11" s="26"/>
      <c r="Q11" s="13"/>
      <c r="R11" s="13"/>
      <c r="S11" s="13"/>
      <c r="T11" s="13"/>
      <c r="U11" s="13"/>
      <c r="V11" s="13"/>
      <c r="W11" s="13"/>
      <c r="X11" s="1"/>
      <c r="Y11" s="1"/>
    </row>
    <row r="12" spans="1:26" x14ac:dyDescent="0.25">
      <c r="A12" s="1">
        <f>Overall!A12</f>
        <v>0</v>
      </c>
      <c r="B12" s="1">
        <f>Overall!B12</f>
        <v>0</v>
      </c>
      <c r="C12" s="1">
        <v>1</v>
      </c>
      <c r="D12" s="1">
        <v>1</v>
      </c>
      <c r="E12" s="1">
        <v>1</v>
      </c>
      <c r="F12" s="1">
        <v>1</v>
      </c>
      <c r="G12" s="1">
        <v>1</v>
      </c>
      <c r="H12" s="1">
        <v>1</v>
      </c>
      <c r="I12" s="13">
        <v>1</v>
      </c>
      <c r="J12" s="13">
        <v>1</v>
      </c>
      <c r="K12" s="13">
        <v>1</v>
      </c>
      <c r="L12" s="13">
        <v>1</v>
      </c>
      <c r="M12" s="13">
        <v>1</v>
      </c>
      <c r="N12" s="13">
        <v>1</v>
      </c>
      <c r="O12" s="13"/>
      <c r="P12" s="26"/>
      <c r="Q12" s="13"/>
      <c r="R12" s="13"/>
      <c r="S12" s="13"/>
      <c r="T12" s="13"/>
      <c r="U12" s="13"/>
      <c r="V12" s="13"/>
      <c r="W12" s="13"/>
      <c r="X12" s="1"/>
      <c r="Y12" s="1"/>
    </row>
    <row r="13" spans="1:26" x14ac:dyDescent="0.25">
      <c r="A13" s="1">
        <f>Overall!A13</f>
        <v>0</v>
      </c>
      <c r="B13" s="1">
        <f>Overall!B13</f>
        <v>0</v>
      </c>
      <c r="C13" s="1">
        <v>1</v>
      </c>
      <c r="D13" s="1">
        <v>1</v>
      </c>
      <c r="E13" s="1">
        <v>1</v>
      </c>
      <c r="F13" s="1">
        <v>1</v>
      </c>
      <c r="G13" s="1">
        <v>1</v>
      </c>
      <c r="H13" s="1">
        <v>1</v>
      </c>
      <c r="I13" s="13">
        <v>1</v>
      </c>
      <c r="J13" s="13">
        <v>1</v>
      </c>
      <c r="K13" s="13">
        <v>1</v>
      </c>
      <c r="L13" s="13">
        <v>1</v>
      </c>
      <c r="M13" s="13">
        <v>1</v>
      </c>
      <c r="N13" s="13">
        <v>1</v>
      </c>
      <c r="O13" s="13"/>
      <c r="P13" s="26"/>
      <c r="Q13" s="13"/>
      <c r="R13" s="13"/>
      <c r="S13" s="13"/>
      <c r="T13" s="13"/>
      <c r="U13" s="13"/>
      <c r="V13" s="13"/>
      <c r="W13" s="13"/>
      <c r="X13" s="1"/>
      <c r="Y13" s="1"/>
    </row>
    <row r="14" spans="1:26" x14ac:dyDescent="0.25">
      <c r="A14" s="1">
        <f>Overall!A14</f>
        <v>0</v>
      </c>
      <c r="B14" s="1">
        <f>Overall!B14</f>
        <v>0</v>
      </c>
      <c r="C14" s="1">
        <v>1</v>
      </c>
      <c r="D14" s="1">
        <v>1</v>
      </c>
      <c r="E14" s="1">
        <v>1</v>
      </c>
      <c r="F14" s="1">
        <v>1</v>
      </c>
      <c r="G14" s="1">
        <v>1</v>
      </c>
      <c r="H14" s="1">
        <v>1</v>
      </c>
      <c r="I14" s="13">
        <v>1</v>
      </c>
      <c r="J14" s="13">
        <v>1</v>
      </c>
      <c r="K14" s="13">
        <v>1</v>
      </c>
      <c r="L14" s="13">
        <v>1</v>
      </c>
      <c r="M14" s="13">
        <v>1</v>
      </c>
      <c r="N14" s="13">
        <v>1</v>
      </c>
      <c r="O14" s="13"/>
      <c r="P14" s="26"/>
      <c r="Q14" s="13"/>
      <c r="R14" s="13"/>
      <c r="S14" s="13"/>
      <c r="T14" s="13"/>
      <c r="U14" s="13"/>
      <c r="V14" s="13"/>
      <c r="W14" s="13"/>
      <c r="X14" s="1"/>
      <c r="Y14" s="1"/>
    </row>
    <row r="15" spans="1:26" x14ac:dyDescent="0.25">
      <c r="A15" s="1">
        <f>Overall!A15</f>
        <v>0</v>
      </c>
      <c r="B15" s="1">
        <f>Overall!B15</f>
        <v>0</v>
      </c>
      <c r="C15" s="1">
        <v>1</v>
      </c>
      <c r="D15" s="1">
        <v>1</v>
      </c>
      <c r="E15" s="1">
        <v>1</v>
      </c>
      <c r="F15" s="1">
        <v>1</v>
      </c>
      <c r="G15" s="1">
        <v>1</v>
      </c>
      <c r="H15" s="1">
        <v>1</v>
      </c>
      <c r="I15" s="13">
        <v>1</v>
      </c>
      <c r="J15" s="13">
        <v>1</v>
      </c>
      <c r="K15" s="13">
        <v>1</v>
      </c>
      <c r="L15" s="13">
        <v>1</v>
      </c>
      <c r="M15" s="13">
        <v>1</v>
      </c>
      <c r="N15" s="13">
        <v>1</v>
      </c>
      <c r="O15" s="13"/>
      <c r="P15" s="26"/>
      <c r="Q15" s="13"/>
      <c r="R15" s="13"/>
      <c r="S15" s="13"/>
      <c r="T15" s="13"/>
      <c r="U15" s="13"/>
      <c r="V15" s="13"/>
      <c r="W15" s="13"/>
      <c r="X15" s="1"/>
      <c r="Y15" s="1"/>
    </row>
    <row r="16" spans="1:26" x14ac:dyDescent="0.25">
      <c r="A16" s="1">
        <f>Overall!A16</f>
        <v>0</v>
      </c>
      <c r="B16" s="1">
        <f>Overall!B16</f>
        <v>0</v>
      </c>
      <c r="C16" s="1">
        <v>1</v>
      </c>
      <c r="D16" s="1">
        <v>1</v>
      </c>
      <c r="E16" s="1">
        <v>1</v>
      </c>
      <c r="F16" s="1">
        <v>1</v>
      </c>
      <c r="G16" s="1">
        <v>1</v>
      </c>
      <c r="H16" s="1">
        <v>1</v>
      </c>
      <c r="I16" s="13">
        <v>1</v>
      </c>
      <c r="J16" s="13">
        <v>1</v>
      </c>
      <c r="K16" s="13">
        <v>1</v>
      </c>
      <c r="L16" s="13">
        <v>1</v>
      </c>
      <c r="M16" s="13">
        <v>1</v>
      </c>
      <c r="N16" s="13">
        <v>1</v>
      </c>
      <c r="O16" s="13"/>
      <c r="P16" s="26"/>
      <c r="Q16" s="13"/>
      <c r="R16" s="13"/>
      <c r="S16" s="13"/>
      <c r="T16" s="13"/>
      <c r="U16" s="13"/>
      <c r="V16" s="13"/>
      <c r="W16" s="13"/>
      <c r="X16" s="1"/>
      <c r="Y16" s="1"/>
    </row>
    <row r="17" spans="1:25" x14ac:dyDescent="0.25">
      <c r="A17" s="1">
        <f>Overall!A17</f>
        <v>0</v>
      </c>
      <c r="B17" s="1">
        <f>Overall!B17</f>
        <v>0</v>
      </c>
      <c r="C17" s="1">
        <v>1</v>
      </c>
      <c r="D17" s="1">
        <v>1</v>
      </c>
      <c r="E17" s="1">
        <v>1</v>
      </c>
      <c r="F17" s="1">
        <v>1</v>
      </c>
      <c r="G17" s="1">
        <v>1</v>
      </c>
      <c r="H17" s="1">
        <v>1</v>
      </c>
      <c r="I17" s="13">
        <v>1</v>
      </c>
      <c r="J17" s="13">
        <v>1</v>
      </c>
      <c r="K17" s="13">
        <v>1</v>
      </c>
      <c r="L17" s="13">
        <v>1</v>
      </c>
      <c r="M17" s="13">
        <v>1</v>
      </c>
      <c r="N17" s="13">
        <v>1</v>
      </c>
      <c r="O17" s="13"/>
      <c r="P17" s="26"/>
      <c r="Q17" s="13"/>
      <c r="R17" s="13"/>
      <c r="S17" s="13"/>
      <c r="T17" s="13"/>
      <c r="U17" s="13"/>
      <c r="V17" s="13"/>
      <c r="W17" s="13"/>
      <c r="X17" s="1"/>
      <c r="Y17" s="1"/>
    </row>
    <row r="18" spans="1:25" x14ac:dyDescent="0.25">
      <c r="A18" s="1">
        <f>Overall!A18</f>
        <v>0</v>
      </c>
      <c r="B18" s="1">
        <f>Overall!B18</f>
        <v>0</v>
      </c>
      <c r="C18" s="1">
        <v>1</v>
      </c>
      <c r="D18" s="1">
        <v>1</v>
      </c>
      <c r="E18" s="1">
        <v>1</v>
      </c>
      <c r="F18" s="1">
        <v>1</v>
      </c>
      <c r="G18" s="1">
        <v>1</v>
      </c>
      <c r="H18" s="1">
        <v>1</v>
      </c>
      <c r="I18" s="13">
        <v>1</v>
      </c>
      <c r="J18" s="13">
        <v>1</v>
      </c>
      <c r="K18" s="13">
        <v>1</v>
      </c>
      <c r="L18" s="13">
        <v>1</v>
      </c>
      <c r="M18" s="13">
        <v>1</v>
      </c>
      <c r="N18" s="13"/>
      <c r="O18" s="13"/>
      <c r="P18" s="26"/>
      <c r="Q18" s="13"/>
      <c r="R18" s="13"/>
      <c r="S18" s="13"/>
      <c r="T18" s="13"/>
      <c r="U18" s="13"/>
      <c r="V18" s="13"/>
      <c r="W18" s="13"/>
      <c r="X18" s="1"/>
      <c r="Y18" s="1"/>
    </row>
    <row r="19" spans="1:25" x14ac:dyDescent="0.25">
      <c r="A19" s="1">
        <f>Overall!A19</f>
        <v>0</v>
      </c>
      <c r="B19" s="1">
        <f>Overall!B19</f>
        <v>0</v>
      </c>
      <c r="C19" s="1">
        <v>1</v>
      </c>
      <c r="D19" s="1">
        <v>1</v>
      </c>
      <c r="E19" s="1"/>
      <c r="F19" s="1">
        <v>1</v>
      </c>
      <c r="G19" s="1"/>
      <c r="H19" s="1">
        <v>1</v>
      </c>
      <c r="I19" s="13">
        <v>1</v>
      </c>
      <c r="J19" s="13">
        <v>1</v>
      </c>
      <c r="K19" s="13">
        <v>1</v>
      </c>
      <c r="L19" s="13">
        <v>1</v>
      </c>
      <c r="M19" s="13">
        <v>1</v>
      </c>
      <c r="N19" s="13">
        <v>1</v>
      </c>
      <c r="O19" s="13"/>
      <c r="P19" s="26"/>
      <c r="Q19" s="13"/>
      <c r="R19" s="13"/>
      <c r="S19" s="13"/>
      <c r="T19" s="13"/>
      <c r="U19" s="13"/>
      <c r="V19" s="13"/>
      <c r="W19" s="13"/>
      <c r="X19" s="1"/>
      <c r="Y19" s="1"/>
    </row>
    <row r="20" spans="1:25" x14ac:dyDescent="0.25">
      <c r="A20" s="1">
        <f>Overall!A20</f>
        <v>0</v>
      </c>
      <c r="B20" s="1">
        <f>Overall!B20</f>
        <v>0</v>
      </c>
      <c r="C20" s="1">
        <v>1</v>
      </c>
      <c r="D20" s="1">
        <v>1</v>
      </c>
      <c r="E20" s="1">
        <v>1</v>
      </c>
      <c r="F20" s="1">
        <v>1</v>
      </c>
      <c r="G20" s="1">
        <v>1</v>
      </c>
      <c r="H20" s="1">
        <v>1</v>
      </c>
      <c r="I20" s="1">
        <v>1</v>
      </c>
      <c r="J20" s="1">
        <v>1</v>
      </c>
      <c r="K20" s="1">
        <v>1</v>
      </c>
      <c r="L20" s="1">
        <v>1</v>
      </c>
      <c r="M20" s="1">
        <v>1</v>
      </c>
      <c r="N20" s="13">
        <v>1</v>
      </c>
      <c r="O20" s="1"/>
      <c r="P20" s="27"/>
      <c r="Q20" s="13"/>
      <c r="R20" s="13"/>
      <c r="S20" s="13"/>
      <c r="T20" s="13"/>
      <c r="U20" s="1"/>
      <c r="V20" s="1"/>
      <c r="W20" s="13"/>
      <c r="X20" s="1"/>
      <c r="Y20" s="1"/>
    </row>
    <row r="21" spans="1:25" x14ac:dyDescent="0.25">
      <c r="A21" s="1">
        <f>Overall!A21</f>
        <v>0</v>
      </c>
      <c r="B21" s="1">
        <f>Overall!B21</f>
        <v>0</v>
      </c>
      <c r="C21" s="1">
        <v>1</v>
      </c>
      <c r="D21" s="1">
        <v>1</v>
      </c>
      <c r="E21" s="1">
        <v>1</v>
      </c>
      <c r="F21" s="1">
        <v>1</v>
      </c>
      <c r="G21" s="1">
        <v>1</v>
      </c>
      <c r="H21" s="1">
        <v>1</v>
      </c>
      <c r="I21" s="1">
        <v>1</v>
      </c>
      <c r="J21" s="1">
        <v>1</v>
      </c>
      <c r="K21" s="1">
        <v>1</v>
      </c>
      <c r="L21" s="1">
        <v>1</v>
      </c>
      <c r="M21" s="1">
        <v>1</v>
      </c>
      <c r="N21" s="13">
        <v>1</v>
      </c>
      <c r="O21" s="1"/>
      <c r="P21" s="26"/>
      <c r="Q21" s="13"/>
      <c r="R21" s="13"/>
      <c r="S21" s="13"/>
      <c r="T21" s="13"/>
      <c r="U21" s="1"/>
      <c r="V21" s="1"/>
      <c r="W21" s="13"/>
      <c r="X21" s="1"/>
      <c r="Y21" s="1"/>
    </row>
    <row r="22" spans="1:25" x14ac:dyDescent="0.25">
      <c r="A22" s="1">
        <f>Overall!A22</f>
        <v>0</v>
      </c>
      <c r="B22" s="1">
        <f>Overall!B22</f>
        <v>0</v>
      </c>
      <c r="C22" s="1">
        <v>1</v>
      </c>
      <c r="D22" s="1">
        <v>1</v>
      </c>
      <c r="E22" s="1">
        <v>1</v>
      </c>
      <c r="F22" s="1">
        <v>1</v>
      </c>
      <c r="G22" s="1">
        <v>1</v>
      </c>
      <c r="H22" s="1">
        <v>1</v>
      </c>
      <c r="I22" s="1">
        <v>1</v>
      </c>
      <c r="J22" s="1">
        <v>1</v>
      </c>
      <c r="K22" s="1"/>
      <c r="L22" s="1">
        <v>1</v>
      </c>
      <c r="M22" s="1"/>
      <c r="N22" s="13">
        <v>1</v>
      </c>
      <c r="O22" s="1"/>
      <c r="P22" s="27"/>
      <c r="Q22" s="1"/>
      <c r="R22" s="1"/>
      <c r="S22" s="1"/>
      <c r="T22" s="1"/>
      <c r="U22" s="1"/>
      <c r="V22" s="1"/>
      <c r="W22" s="1"/>
      <c r="X22" s="1"/>
      <c r="Y22" s="1"/>
    </row>
    <row r="23" spans="1:25" x14ac:dyDescent="0.25">
      <c r="A23" s="1">
        <f>Overall!A23</f>
        <v>0</v>
      </c>
      <c r="B23" s="1">
        <f>Overall!B23</f>
        <v>0</v>
      </c>
      <c r="C23" s="1">
        <v>1</v>
      </c>
      <c r="D23" s="1">
        <v>1</v>
      </c>
      <c r="E23" s="1">
        <v>1</v>
      </c>
      <c r="F23" s="1">
        <v>1</v>
      </c>
      <c r="G23" s="1">
        <v>1</v>
      </c>
      <c r="H23" s="1">
        <v>1</v>
      </c>
      <c r="I23" s="1">
        <v>1</v>
      </c>
      <c r="J23" s="1">
        <v>1</v>
      </c>
      <c r="K23" s="1">
        <v>1</v>
      </c>
      <c r="L23" s="1">
        <v>1</v>
      </c>
      <c r="M23" s="1">
        <v>1</v>
      </c>
      <c r="N23" s="13">
        <v>1</v>
      </c>
      <c r="O23" s="1"/>
      <c r="P23" s="26"/>
      <c r="Q23" s="13"/>
      <c r="R23" s="13"/>
      <c r="S23" s="13"/>
      <c r="T23" s="13"/>
      <c r="U23" s="1"/>
      <c r="V23" s="1"/>
      <c r="W23" s="13"/>
      <c r="X23" s="1"/>
      <c r="Y23" s="1"/>
    </row>
    <row r="24" spans="1:25" x14ac:dyDescent="0.25">
      <c r="A24" s="1">
        <f>Overall!A24</f>
        <v>0</v>
      </c>
      <c r="B24" s="1">
        <f>Overall!B24</f>
        <v>0</v>
      </c>
      <c r="C24" s="1">
        <v>1</v>
      </c>
      <c r="D24" s="1">
        <v>1</v>
      </c>
      <c r="E24" s="1">
        <v>1</v>
      </c>
      <c r="F24" s="1">
        <v>1</v>
      </c>
      <c r="G24" s="1">
        <v>1</v>
      </c>
      <c r="H24" s="1">
        <v>1</v>
      </c>
      <c r="I24" s="1">
        <v>1</v>
      </c>
      <c r="J24" s="1">
        <v>1</v>
      </c>
      <c r="K24" s="1">
        <v>1</v>
      </c>
      <c r="L24" s="1">
        <v>1</v>
      </c>
      <c r="M24" s="1">
        <v>1</v>
      </c>
      <c r="N24" s="13">
        <v>1</v>
      </c>
      <c r="O24" s="1"/>
      <c r="P24" s="26"/>
      <c r="Q24" s="13"/>
      <c r="R24" s="13"/>
      <c r="S24" s="13"/>
      <c r="T24" s="13"/>
      <c r="U24" s="1"/>
      <c r="V24" s="1"/>
      <c r="W24" s="13"/>
      <c r="X24" s="1"/>
      <c r="Y24" s="1"/>
    </row>
    <row r="25" spans="1:25" x14ac:dyDescent="0.25">
      <c r="A25" s="1">
        <f>Overall!A25</f>
        <v>0</v>
      </c>
      <c r="B25" s="1">
        <f>Overall!B25</f>
        <v>0</v>
      </c>
      <c r="C25" s="1">
        <v>1</v>
      </c>
      <c r="D25" s="1">
        <v>1</v>
      </c>
      <c r="E25" s="1">
        <v>1</v>
      </c>
      <c r="F25" s="1">
        <v>1</v>
      </c>
      <c r="G25" s="1">
        <v>1</v>
      </c>
      <c r="H25" s="1">
        <v>1</v>
      </c>
      <c r="I25" s="1">
        <v>1</v>
      </c>
      <c r="J25" s="1">
        <v>1</v>
      </c>
      <c r="K25" s="1">
        <v>1</v>
      </c>
      <c r="L25" s="1">
        <v>1</v>
      </c>
      <c r="M25" s="1">
        <v>1</v>
      </c>
      <c r="N25" s="13">
        <v>1</v>
      </c>
      <c r="O25" s="1"/>
      <c r="P25" s="26"/>
      <c r="Q25" s="13"/>
      <c r="R25" s="13"/>
      <c r="S25" s="1"/>
      <c r="T25" s="1"/>
      <c r="U25" s="1"/>
      <c r="V25" s="1"/>
      <c r="W25" s="13"/>
      <c r="X25" s="1"/>
      <c r="Y25" s="1"/>
    </row>
    <row r="26" spans="1:25" x14ac:dyDescent="0.25">
      <c r="A26" s="1">
        <f>Overall!A26</f>
        <v>0</v>
      </c>
      <c r="B26" s="1">
        <f>Overall!B26</f>
        <v>0</v>
      </c>
      <c r="C26" s="1">
        <v>1</v>
      </c>
      <c r="D26" s="1">
        <v>1</v>
      </c>
      <c r="E26" s="1">
        <v>1</v>
      </c>
      <c r="F26" s="1">
        <v>1</v>
      </c>
      <c r="G26" s="1">
        <v>1</v>
      </c>
      <c r="H26" s="1">
        <v>1</v>
      </c>
      <c r="I26" s="1">
        <v>1</v>
      </c>
      <c r="J26" s="1">
        <v>1</v>
      </c>
      <c r="K26" s="1">
        <v>1</v>
      </c>
      <c r="L26" s="1"/>
      <c r="M26" s="1">
        <v>1</v>
      </c>
      <c r="N26" s="13">
        <v>1</v>
      </c>
      <c r="O26" s="1"/>
      <c r="P26" s="27"/>
      <c r="Q26" s="1"/>
      <c r="R26" s="1"/>
      <c r="S26" s="1"/>
      <c r="T26" s="1"/>
      <c r="U26" s="1"/>
      <c r="V26" s="1"/>
      <c r="W26" s="1"/>
      <c r="X26" s="1"/>
      <c r="Y26" s="1"/>
    </row>
  </sheetData>
  <conditionalFormatting sqref="I2:W26">
    <cfRule type="cellIs" dxfId="4" priority="2" operator="equal">
      <formula>0</formula>
    </cfRule>
  </conditionalFormatting>
  <conditionalFormatting sqref="C2:W26">
    <cfRule type="cellIs" dxfId="3" priority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26"/>
  <sheetViews>
    <sheetView zoomScaleNormal="100" workbookViewId="0">
      <pane ySplit="1" topLeftCell="A2" activePane="bottomLeft" state="frozen"/>
      <selection pane="bottomLeft" activeCell="S22" sqref="S22"/>
    </sheetView>
  </sheetViews>
  <sheetFormatPr defaultRowHeight="15" x14ac:dyDescent="0.25"/>
  <cols>
    <col min="1" max="1" width="15.5703125" bestFit="1" customWidth="1"/>
    <col min="2" max="2" width="13.7109375" bestFit="1" customWidth="1"/>
    <col min="3" max="3" width="15.42578125" bestFit="1" customWidth="1"/>
    <col min="4" max="4" width="7" customWidth="1"/>
    <col min="5" max="5" width="11.28515625" customWidth="1"/>
    <col min="6" max="6" width="5.85546875" customWidth="1"/>
    <col min="7" max="7" width="10.28515625" bestFit="1" customWidth="1"/>
    <col min="8" max="8" width="5.85546875" bestFit="1" customWidth="1"/>
    <col min="9" max="9" width="4.85546875" bestFit="1" customWidth="1"/>
    <col min="10" max="10" width="9.140625" customWidth="1"/>
    <col min="11" max="11" width="11.7109375" customWidth="1"/>
    <col min="12" max="12" width="4.7109375" bestFit="1" customWidth="1"/>
    <col min="13" max="13" width="8.42578125" bestFit="1" customWidth="1"/>
    <col min="14" max="14" width="11.7109375" bestFit="1" customWidth="1"/>
    <col min="15" max="17" width="11.7109375" customWidth="1"/>
    <col min="18" max="18" width="8.42578125" customWidth="1"/>
    <col min="19" max="19" width="11.28515625" customWidth="1"/>
    <col min="20" max="20" width="7.85546875" customWidth="1"/>
    <col min="22" max="22" width="17.7109375" bestFit="1" customWidth="1"/>
  </cols>
  <sheetData>
    <row r="1" spans="1:22" x14ac:dyDescent="0.25">
      <c r="A1" s="2" t="s">
        <v>0</v>
      </c>
      <c r="B1" s="2" t="s">
        <v>1</v>
      </c>
      <c r="C1" s="33" t="s">
        <v>57</v>
      </c>
      <c r="D1" s="33" t="s">
        <v>58</v>
      </c>
      <c r="E1" s="33" t="s">
        <v>59</v>
      </c>
      <c r="F1" s="33" t="s">
        <v>60</v>
      </c>
      <c r="G1" s="33" t="s">
        <v>61</v>
      </c>
      <c r="H1" s="33" t="s">
        <v>62</v>
      </c>
      <c r="I1" s="33" t="s">
        <v>63</v>
      </c>
      <c r="J1" s="33" t="s">
        <v>79</v>
      </c>
      <c r="K1" s="33" t="s">
        <v>64</v>
      </c>
      <c r="L1" s="33" t="s">
        <v>65</v>
      </c>
      <c r="M1" s="33" t="s">
        <v>66</v>
      </c>
      <c r="N1" s="33" t="s">
        <v>67</v>
      </c>
      <c r="O1" s="33" t="s">
        <v>69</v>
      </c>
      <c r="P1" s="33" t="s">
        <v>70</v>
      </c>
      <c r="Q1" s="33" t="s">
        <v>71</v>
      </c>
      <c r="R1" s="37" t="s">
        <v>68</v>
      </c>
      <c r="S1" s="18" t="s">
        <v>77</v>
      </c>
      <c r="T1" s="18"/>
      <c r="U1" s="18"/>
      <c r="V1" s="18"/>
    </row>
    <row r="2" spans="1:22" x14ac:dyDescent="0.25">
      <c r="A2" s="38" t="s">
        <v>5</v>
      </c>
      <c r="B2" s="38" t="s">
        <v>4</v>
      </c>
      <c r="C2" s="4">
        <v>10</v>
      </c>
      <c r="D2" s="4">
        <v>10</v>
      </c>
      <c r="E2" s="4">
        <v>10</v>
      </c>
      <c r="F2" s="4">
        <v>10</v>
      </c>
      <c r="G2" s="4">
        <v>10</v>
      </c>
      <c r="H2" s="4">
        <v>10</v>
      </c>
      <c r="I2" s="4">
        <v>10</v>
      </c>
      <c r="J2" s="4">
        <v>10</v>
      </c>
      <c r="K2" s="4">
        <v>10</v>
      </c>
      <c r="L2" s="4">
        <v>10</v>
      </c>
      <c r="M2" s="4">
        <v>10</v>
      </c>
      <c r="N2" s="4">
        <v>10</v>
      </c>
      <c r="O2" s="4">
        <v>10</v>
      </c>
      <c r="P2" s="4">
        <v>10</v>
      </c>
      <c r="Q2" s="4">
        <v>10</v>
      </c>
      <c r="R2" s="36">
        <f>AVERAGE(C2:Q2)</f>
        <v>10</v>
      </c>
      <c r="S2" s="19"/>
      <c r="T2" s="18"/>
      <c r="U2" s="19"/>
      <c r="V2" s="18"/>
    </row>
    <row r="3" spans="1:22" x14ac:dyDescent="0.25">
      <c r="A3" s="1" t="str">
        <f>Overall!A3</f>
        <v>Amstutz</v>
      </c>
      <c r="B3" s="1" t="str">
        <f>Overall!B3</f>
        <v>Colton</v>
      </c>
      <c r="C3" s="4">
        <v>10</v>
      </c>
      <c r="D3" s="4">
        <v>9</v>
      </c>
      <c r="E3" s="4">
        <v>9</v>
      </c>
      <c r="F3" s="4">
        <v>10</v>
      </c>
      <c r="G3" s="4">
        <v>10</v>
      </c>
      <c r="H3" s="4">
        <v>10</v>
      </c>
      <c r="I3" s="4">
        <v>7</v>
      </c>
      <c r="J3" s="4">
        <v>9</v>
      </c>
      <c r="K3" s="4"/>
      <c r="L3" s="4"/>
      <c r="M3" s="3"/>
      <c r="N3" s="5"/>
      <c r="O3" s="19"/>
      <c r="P3" s="19"/>
      <c r="Q3" s="19"/>
      <c r="R3" s="36">
        <f>AVERAGE(C3:N3)</f>
        <v>9.25</v>
      </c>
      <c r="S3" s="36">
        <f>R3/$R$2*5</f>
        <v>4.625</v>
      </c>
      <c r="T3" s="18"/>
      <c r="U3" s="18"/>
      <c r="V3" s="18"/>
    </row>
    <row r="4" spans="1:22" x14ac:dyDescent="0.25">
      <c r="A4" s="1" t="str">
        <f>Overall!A4</f>
        <v>Curtis</v>
      </c>
      <c r="B4" s="1" t="str">
        <f>Overall!B4</f>
        <v>Zachary</v>
      </c>
      <c r="C4" s="4">
        <v>10</v>
      </c>
      <c r="D4" s="4">
        <v>8</v>
      </c>
      <c r="E4" s="4">
        <v>6</v>
      </c>
      <c r="F4" s="4">
        <v>7</v>
      </c>
      <c r="G4" s="4">
        <v>5</v>
      </c>
      <c r="H4" s="4">
        <v>8</v>
      </c>
      <c r="I4" s="4">
        <v>6</v>
      </c>
      <c r="J4" s="4">
        <v>7</v>
      </c>
      <c r="K4" s="4"/>
      <c r="L4" s="4"/>
      <c r="M4" s="3"/>
      <c r="N4" s="5"/>
      <c r="O4" s="19"/>
      <c r="P4" s="19"/>
      <c r="Q4" s="19"/>
      <c r="R4" s="36">
        <f t="shared" ref="R4:R9" si="0">AVERAGE(C4:N4)</f>
        <v>7.125</v>
      </c>
      <c r="S4" s="36">
        <f t="shared" ref="S4:S9" si="1">R4/$R$2*5</f>
        <v>3.5625</v>
      </c>
      <c r="T4" s="18"/>
      <c r="U4" s="19"/>
      <c r="V4" s="18"/>
    </row>
    <row r="5" spans="1:22" x14ac:dyDescent="0.25">
      <c r="A5" s="1" t="str">
        <f>Overall!A5</f>
        <v>Kobryn</v>
      </c>
      <c r="B5" s="1" t="str">
        <f>Overall!B5</f>
        <v>Aubrea</v>
      </c>
      <c r="C5" s="4">
        <v>10</v>
      </c>
      <c r="D5" s="4">
        <v>7</v>
      </c>
      <c r="E5" s="4">
        <v>9</v>
      </c>
      <c r="F5" s="4">
        <v>7</v>
      </c>
      <c r="G5" s="4">
        <v>8</v>
      </c>
      <c r="H5" s="4">
        <v>10</v>
      </c>
      <c r="I5" s="4">
        <v>10</v>
      </c>
      <c r="J5" s="4">
        <v>8</v>
      </c>
      <c r="K5" s="4"/>
      <c r="L5" s="4"/>
      <c r="M5" s="3"/>
      <c r="N5" s="5"/>
      <c r="O5" s="19"/>
      <c r="P5" s="19"/>
      <c r="Q5" s="19"/>
      <c r="R5" s="36">
        <f t="shared" si="0"/>
        <v>8.625</v>
      </c>
      <c r="S5" s="36">
        <f t="shared" si="1"/>
        <v>4.3125</v>
      </c>
      <c r="T5" s="18"/>
      <c r="U5" s="18"/>
      <c r="V5" s="18"/>
    </row>
    <row r="6" spans="1:22" x14ac:dyDescent="0.25">
      <c r="A6" s="1" t="str">
        <f>Overall!A6</f>
        <v>Nguyen</v>
      </c>
      <c r="B6" s="1" t="str">
        <f>Overall!B6</f>
        <v>Thuy</v>
      </c>
      <c r="C6" s="4">
        <v>10</v>
      </c>
      <c r="D6" s="4">
        <v>8</v>
      </c>
      <c r="E6" s="4">
        <v>10</v>
      </c>
      <c r="F6" s="4">
        <v>10</v>
      </c>
      <c r="G6" s="4">
        <v>0</v>
      </c>
      <c r="H6" s="4">
        <v>8</v>
      </c>
      <c r="I6" s="4">
        <v>8</v>
      </c>
      <c r="J6" s="4">
        <v>8</v>
      </c>
      <c r="K6" s="4"/>
      <c r="L6" s="4"/>
      <c r="M6" s="3"/>
      <c r="N6" s="5"/>
      <c r="O6" s="19"/>
      <c r="P6" s="19"/>
      <c r="Q6" s="19"/>
      <c r="R6" s="36">
        <f t="shared" si="0"/>
        <v>7.75</v>
      </c>
      <c r="S6" s="36">
        <f t="shared" si="1"/>
        <v>3.875</v>
      </c>
      <c r="T6" s="18"/>
      <c r="U6" s="18"/>
      <c r="V6" s="18"/>
    </row>
    <row r="7" spans="1:22" x14ac:dyDescent="0.25">
      <c r="A7" s="1" t="str">
        <f>Overall!A7</f>
        <v>Shields</v>
      </c>
      <c r="B7" s="1" t="str">
        <f>Overall!B7</f>
        <v>Andrew</v>
      </c>
      <c r="C7" s="4">
        <v>10</v>
      </c>
      <c r="D7" s="4">
        <v>9</v>
      </c>
      <c r="E7" s="4">
        <v>7</v>
      </c>
      <c r="F7" s="4">
        <v>6</v>
      </c>
      <c r="G7" s="4">
        <v>8</v>
      </c>
      <c r="H7" s="4">
        <v>10</v>
      </c>
      <c r="I7" s="4">
        <v>8</v>
      </c>
      <c r="J7" s="4">
        <v>8</v>
      </c>
      <c r="K7" s="4"/>
      <c r="L7" s="4"/>
      <c r="M7" s="3"/>
      <c r="N7" s="5"/>
      <c r="O7" s="19"/>
      <c r="P7" s="19"/>
      <c r="Q7" s="19"/>
      <c r="R7" s="36">
        <f t="shared" si="0"/>
        <v>8.25</v>
      </c>
      <c r="S7" s="36">
        <f t="shared" si="1"/>
        <v>4.125</v>
      </c>
      <c r="T7" s="18"/>
      <c r="U7" s="18"/>
      <c r="V7" s="18"/>
    </row>
    <row r="8" spans="1:22" x14ac:dyDescent="0.25">
      <c r="A8" s="1" t="str">
        <f>Overall!A8</f>
        <v>Sotelo</v>
      </c>
      <c r="B8" s="1" t="str">
        <f>Overall!B8</f>
        <v>Albert</v>
      </c>
      <c r="C8" s="4">
        <v>10</v>
      </c>
      <c r="D8" s="4">
        <v>9</v>
      </c>
      <c r="E8" s="4">
        <v>3</v>
      </c>
      <c r="F8" s="4">
        <v>6</v>
      </c>
      <c r="G8" s="4">
        <v>5</v>
      </c>
      <c r="H8" s="4">
        <v>5</v>
      </c>
      <c r="I8" s="4">
        <v>0</v>
      </c>
      <c r="J8" s="4">
        <v>6</v>
      </c>
      <c r="K8" s="4"/>
      <c r="L8" s="4"/>
      <c r="M8" s="3"/>
      <c r="N8" s="5"/>
      <c r="O8" s="19"/>
      <c r="P8" s="19"/>
      <c r="Q8" s="19"/>
      <c r="R8" s="36">
        <f t="shared" si="0"/>
        <v>5.5</v>
      </c>
      <c r="S8" s="36">
        <f t="shared" si="1"/>
        <v>2.75</v>
      </c>
      <c r="T8" s="18"/>
      <c r="U8" s="19"/>
      <c r="V8" s="18"/>
    </row>
    <row r="9" spans="1:22" x14ac:dyDescent="0.25">
      <c r="A9" s="1" t="str">
        <f>Overall!A9</f>
        <v>Vermorel</v>
      </c>
      <c r="B9" s="1" t="str">
        <f>Overall!B9</f>
        <v>Brieuc</v>
      </c>
      <c r="C9" s="4">
        <v>10</v>
      </c>
      <c r="D9" s="4">
        <v>6</v>
      </c>
      <c r="E9" s="4">
        <v>8</v>
      </c>
      <c r="F9" s="4">
        <v>0</v>
      </c>
      <c r="G9" s="4">
        <v>4</v>
      </c>
      <c r="H9" s="4">
        <v>5</v>
      </c>
      <c r="I9" s="4">
        <v>4</v>
      </c>
      <c r="J9" s="4">
        <v>5</v>
      </c>
      <c r="K9" s="4"/>
      <c r="L9" s="4"/>
      <c r="M9" s="3"/>
      <c r="N9" s="5"/>
      <c r="O9" s="19"/>
      <c r="P9" s="19"/>
      <c r="Q9" s="19"/>
      <c r="R9" s="36">
        <f t="shared" si="0"/>
        <v>5.25</v>
      </c>
      <c r="S9" s="36">
        <f t="shared" si="1"/>
        <v>2.625</v>
      </c>
      <c r="T9" s="18"/>
      <c r="U9" s="19"/>
      <c r="V9" s="18"/>
    </row>
    <row r="10" spans="1:22" x14ac:dyDescent="0.25">
      <c r="A10" s="1">
        <f>Overall!A10</f>
        <v>0</v>
      </c>
      <c r="B10" s="1">
        <f>Overall!B10</f>
        <v>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3"/>
      <c r="N10" s="5"/>
      <c r="O10" s="19"/>
      <c r="P10" s="19"/>
      <c r="Q10" s="19"/>
      <c r="R10" s="18"/>
      <c r="S10" s="19"/>
      <c r="T10" s="18"/>
      <c r="U10" s="18"/>
      <c r="V10" s="18"/>
    </row>
    <row r="11" spans="1:22" x14ac:dyDescent="0.25">
      <c r="A11" s="1">
        <f>Overall!A11</f>
        <v>0</v>
      </c>
      <c r="B11" s="1">
        <f>Overall!B11</f>
        <v>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3"/>
      <c r="N11" s="5"/>
      <c r="O11" s="19"/>
      <c r="P11" s="19"/>
      <c r="Q11" s="19"/>
      <c r="R11" s="18"/>
      <c r="S11" s="19"/>
      <c r="T11" s="18"/>
      <c r="U11" s="18"/>
      <c r="V11" s="18"/>
    </row>
    <row r="12" spans="1:22" x14ac:dyDescent="0.25">
      <c r="A12" s="1">
        <f>Overall!A12</f>
        <v>0</v>
      </c>
      <c r="B12" s="1">
        <f>Overall!B12</f>
        <v>0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3"/>
      <c r="N12" s="5"/>
      <c r="O12" s="19"/>
      <c r="P12" s="19"/>
      <c r="Q12" s="19"/>
      <c r="R12" s="18"/>
      <c r="S12" s="19"/>
      <c r="T12" s="18"/>
      <c r="U12" s="18"/>
      <c r="V12" s="18"/>
    </row>
    <row r="13" spans="1:22" x14ac:dyDescent="0.25">
      <c r="A13" s="1">
        <f>Overall!A13</f>
        <v>0</v>
      </c>
      <c r="B13" s="1">
        <f>Overall!B13</f>
        <v>0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3"/>
      <c r="N13" s="5"/>
      <c r="O13" s="19"/>
      <c r="P13" s="19"/>
      <c r="Q13" s="19"/>
      <c r="R13" s="18"/>
      <c r="S13" s="19"/>
      <c r="T13" s="18"/>
      <c r="U13" s="18"/>
      <c r="V13" s="18"/>
    </row>
    <row r="14" spans="1:22" x14ac:dyDescent="0.25">
      <c r="A14" s="1">
        <f>Overall!A14</f>
        <v>0</v>
      </c>
      <c r="B14" s="1">
        <f>Overall!B14</f>
        <v>0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3"/>
      <c r="N14" s="5"/>
      <c r="O14" s="19"/>
      <c r="P14" s="19"/>
      <c r="Q14" s="19"/>
      <c r="R14" s="18"/>
      <c r="S14" s="19"/>
      <c r="T14" s="18"/>
      <c r="U14" s="18"/>
      <c r="V14" s="18"/>
    </row>
    <row r="15" spans="1:22" x14ac:dyDescent="0.25">
      <c r="A15" s="1">
        <f>Overall!A15</f>
        <v>0</v>
      </c>
      <c r="B15" s="1">
        <f>Overall!B15</f>
        <v>0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3"/>
      <c r="N15" s="5"/>
      <c r="O15" s="19"/>
      <c r="P15" s="19"/>
      <c r="Q15" s="19"/>
      <c r="R15" s="18"/>
      <c r="S15" s="19"/>
      <c r="T15" s="18"/>
      <c r="U15" s="18"/>
      <c r="V15" s="18"/>
    </row>
    <row r="16" spans="1:22" x14ac:dyDescent="0.25">
      <c r="A16" s="1">
        <f>Overall!A16</f>
        <v>0</v>
      </c>
      <c r="B16" s="1">
        <f>Overall!B16</f>
        <v>0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3"/>
      <c r="N16" s="5"/>
      <c r="O16" s="19"/>
      <c r="P16" s="19"/>
      <c r="Q16" s="19"/>
      <c r="R16" s="18"/>
      <c r="S16" s="19"/>
      <c r="T16" s="18"/>
      <c r="U16" s="18"/>
      <c r="V16" s="18"/>
    </row>
    <row r="17" spans="1:22" x14ac:dyDescent="0.25">
      <c r="A17" s="1">
        <f>Overall!A17</f>
        <v>0</v>
      </c>
      <c r="B17" s="1">
        <f>Overall!B17</f>
        <v>0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3"/>
      <c r="N17" s="5"/>
      <c r="O17" s="19"/>
      <c r="P17" s="19"/>
      <c r="Q17" s="19"/>
      <c r="R17" s="18"/>
      <c r="S17" s="19"/>
      <c r="T17" s="18"/>
      <c r="U17" s="18"/>
      <c r="V17" s="18"/>
    </row>
    <row r="18" spans="1:22" x14ac:dyDescent="0.25">
      <c r="A18" s="1">
        <f>Overall!A18</f>
        <v>0</v>
      </c>
      <c r="B18" s="1">
        <f>Overall!B18</f>
        <v>0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3"/>
      <c r="N18" s="5"/>
      <c r="O18" s="19"/>
      <c r="P18" s="19"/>
      <c r="Q18" s="19"/>
      <c r="R18" s="18"/>
      <c r="S18" s="19"/>
      <c r="T18" s="18"/>
      <c r="U18" s="18"/>
      <c r="V18" s="18"/>
    </row>
    <row r="19" spans="1:22" x14ac:dyDescent="0.25">
      <c r="A19" s="1">
        <f>Overall!A19</f>
        <v>0</v>
      </c>
      <c r="B19" s="1">
        <f>Overall!B19</f>
        <v>0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3"/>
      <c r="N19" s="5"/>
      <c r="O19" s="19"/>
      <c r="P19" s="19"/>
      <c r="Q19" s="19"/>
      <c r="R19" s="18"/>
      <c r="S19" s="19"/>
      <c r="T19" s="18"/>
      <c r="U19" s="18"/>
      <c r="V19" s="18"/>
    </row>
    <row r="20" spans="1:22" x14ac:dyDescent="0.25">
      <c r="A20" s="1">
        <f>Overall!A20</f>
        <v>0</v>
      </c>
      <c r="B20" s="1">
        <f>Overall!B20</f>
        <v>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3"/>
      <c r="N20" s="5"/>
      <c r="O20" s="19"/>
      <c r="P20" s="19"/>
      <c r="Q20" s="19"/>
      <c r="R20" s="20"/>
      <c r="S20" s="20"/>
      <c r="T20" s="20"/>
      <c r="U20" s="20"/>
      <c r="V20" s="20"/>
    </row>
    <row r="21" spans="1:22" x14ac:dyDescent="0.25">
      <c r="A21" s="1">
        <f>Overall!A21</f>
        <v>0</v>
      </c>
      <c r="B21" s="1">
        <f>Overall!B21</f>
        <v>0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1"/>
      <c r="N21" s="3"/>
      <c r="O21" s="18"/>
      <c r="P21" s="18"/>
      <c r="Q21" s="18"/>
      <c r="R21" s="20"/>
      <c r="S21" s="20"/>
      <c r="T21" s="20"/>
      <c r="U21" s="20"/>
      <c r="V21" s="20"/>
    </row>
    <row r="22" spans="1:22" x14ac:dyDescent="0.25">
      <c r="A22" s="1">
        <f>Overall!A22</f>
        <v>0</v>
      </c>
      <c r="B22" s="1">
        <f>Overall!B22</f>
        <v>0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1"/>
      <c r="N22" s="3"/>
      <c r="O22" s="18"/>
      <c r="P22" s="18"/>
      <c r="Q22" s="18"/>
      <c r="R22" s="20"/>
      <c r="S22" s="20"/>
      <c r="T22" s="20"/>
      <c r="U22" s="20"/>
      <c r="V22" s="20"/>
    </row>
    <row r="23" spans="1:22" x14ac:dyDescent="0.25">
      <c r="A23" s="1">
        <f>Overall!A23</f>
        <v>0</v>
      </c>
      <c r="B23" s="1">
        <f>Overall!B23</f>
        <v>0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1"/>
      <c r="N23" s="3"/>
      <c r="O23" s="18"/>
      <c r="P23" s="18"/>
      <c r="Q23" s="18"/>
      <c r="R23" s="20"/>
      <c r="S23" s="20"/>
      <c r="T23" s="20"/>
      <c r="U23" s="20"/>
      <c r="V23" s="20"/>
    </row>
    <row r="24" spans="1:22" x14ac:dyDescent="0.25">
      <c r="A24" s="1">
        <f>Overall!A24</f>
        <v>0</v>
      </c>
      <c r="B24" s="1">
        <f>Overall!B24</f>
        <v>0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1"/>
      <c r="N24" s="3"/>
      <c r="O24" s="18"/>
      <c r="P24" s="18"/>
      <c r="Q24" s="18"/>
      <c r="R24" s="20"/>
      <c r="S24" s="20"/>
      <c r="T24" s="20"/>
      <c r="U24" s="20"/>
      <c r="V24" s="20"/>
    </row>
    <row r="25" spans="1:22" x14ac:dyDescent="0.25">
      <c r="A25" s="1">
        <f>Overall!A25</f>
        <v>0</v>
      </c>
      <c r="B25" s="1">
        <f>Overall!B25</f>
        <v>0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1"/>
      <c r="N25" s="3"/>
      <c r="O25" s="18"/>
      <c r="P25" s="18"/>
      <c r="Q25" s="18"/>
      <c r="R25" s="20"/>
      <c r="S25" s="20"/>
      <c r="T25" s="20"/>
      <c r="U25" s="20"/>
      <c r="V25" s="20"/>
    </row>
    <row r="26" spans="1:22" x14ac:dyDescent="0.25">
      <c r="A26" s="1">
        <f>Overall!A26</f>
        <v>0</v>
      </c>
      <c r="B26" s="1">
        <f>Overall!B26</f>
        <v>0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1"/>
      <c r="N26" s="3"/>
      <c r="O26" s="18"/>
      <c r="P26" s="18"/>
      <c r="Q26" s="18"/>
      <c r="R26" s="20"/>
      <c r="S26" s="20"/>
      <c r="T26" s="20"/>
      <c r="U26" s="20"/>
      <c r="V26" s="20"/>
    </row>
  </sheetData>
  <conditionalFormatting sqref="C1:Q26">
    <cfRule type="cellIs" dxfId="2" priority="1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6"/>
  <sheetViews>
    <sheetView zoomScale="90" zoomScaleNormal="90" workbookViewId="0">
      <pane ySplit="1" topLeftCell="A2" activePane="bottomLeft" state="frozen"/>
      <selection pane="bottomLeft" activeCell="H3" sqref="H3:H9"/>
    </sheetView>
  </sheetViews>
  <sheetFormatPr defaultColWidth="9.140625" defaultRowHeight="15.75" x14ac:dyDescent="0.25"/>
  <cols>
    <col min="1" max="1" width="16.42578125" style="6" bestFit="1" customWidth="1"/>
    <col min="2" max="2" width="13.140625" style="6" customWidth="1"/>
    <col min="3" max="7" width="7" style="6" customWidth="1"/>
    <col min="8" max="16384" width="9.140625" style="6"/>
  </cols>
  <sheetData>
    <row r="1" spans="1:9" x14ac:dyDescent="0.25">
      <c r="A1" s="7" t="s">
        <v>0</v>
      </c>
      <c r="B1" s="7" t="s">
        <v>1</v>
      </c>
      <c r="C1" s="21" t="s">
        <v>72</v>
      </c>
      <c r="D1" s="33" t="s">
        <v>73</v>
      </c>
      <c r="E1" s="33" t="s">
        <v>74</v>
      </c>
      <c r="F1" s="33" t="s">
        <v>75</v>
      </c>
      <c r="G1" s="33" t="s">
        <v>76</v>
      </c>
      <c r="H1" s="6" t="s">
        <v>68</v>
      </c>
      <c r="I1" s="6" t="s">
        <v>78</v>
      </c>
    </row>
    <row r="2" spans="1:9" x14ac:dyDescent="0.25">
      <c r="A2" s="7" t="s">
        <v>5</v>
      </c>
      <c r="B2" s="7" t="s">
        <v>4</v>
      </c>
      <c r="C2" s="3">
        <v>100</v>
      </c>
      <c r="D2" s="3">
        <v>100</v>
      </c>
      <c r="E2" s="3">
        <v>100</v>
      </c>
      <c r="F2" s="3">
        <v>100</v>
      </c>
      <c r="G2" s="10">
        <v>100</v>
      </c>
      <c r="H2" s="6">
        <v>100</v>
      </c>
    </row>
    <row r="3" spans="1:9" x14ac:dyDescent="0.25">
      <c r="A3" s="7" t="str">
        <f>Overall!A3</f>
        <v>Amstutz</v>
      </c>
      <c r="B3" s="7" t="str">
        <f>Overall!B3</f>
        <v>Colton</v>
      </c>
      <c r="C3" s="3">
        <v>99</v>
      </c>
      <c r="D3" s="3">
        <v>100</v>
      </c>
      <c r="E3" s="3">
        <v>98</v>
      </c>
      <c r="F3" s="3">
        <v>90</v>
      </c>
      <c r="G3" s="17">
        <v>100</v>
      </c>
      <c r="H3" s="6">
        <f>AVERAGE(C3:G3)</f>
        <v>97.4</v>
      </c>
      <c r="I3" s="6">
        <f>H3/100*20</f>
        <v>19.48</v>
      </c>
    </row>
    <row r="4" spans="1:9" x14ac:dyDescent="0.25">
      <c r="A4" s="7" t="str">
        <f>Overall!A4</f>
        <v>Curtis</v>
      </c>
      <c r="B4" s="7" t="str">
        <f>Overall!B4</f>
        <v>Zachary</v>
      </c>
      <c r="C4" s="3">
        <v>90</v>
      </c>
      <c r="D4" s="3">
        <v>95</v>
      </c>
      <c r="E4" s="3">
        <v>95</v>
      </c>
      <c r="F4" s="3">
        <v>85</v>
      </c>
      <c r="G4" s="17">
        <v>100</v>
      </c>
      <c r="H4" s="6">
        <f t="shared" ref="H4:H9" si="0">AVERAGE(C4:G4)</f>
        <v>93</v>
      </c>
      <c r="I4" s="6">
        <f t="shared" ref="I4:I26" si="1">H4/100*20</f>
        <v>18.600000000000001</v>
      </c>
    </row>
    <row r="5" spans="1:9" x14ac:dyDescent="0.25">
      <c r="A5" s="7" t="str">
        <f>Overall!A5</f>
        <v>Kobryn</v>
      </c>
      <c r="B5" s="7" t="str">
        <f>Overall!B5</f>
        <v>Aubrea</v>
      </c>
      <c r="C5" s="3">
        <v>95</v>
      </c>
      <c r="D5" s="3">
        <v>87</v>
      </c>
      <c r="E5" s="3">
        <v>94</v>
      </c>
      <c r="F5" s="3">
        <v>90</v>
      </c>
      <c r="G5" s="17">
        <v>100</v>
      </c>
      <c r="H5" s="6">
        <f t="shared" si="0"/>
        <v>93.2</v>
      </c>
      <c r="I5" s="6">
        <f t="shared" si="1"/>
        <v>18.64</v>
      </c>
    </row>
    <row r="6" spans="1:9" x14ac:dyDescent="0.25">
      <c r="A6" s="7" t="str">
        <f>Overall!A6</f>
        <v>Nguyen</v>
      </c>
      <c r="B6" s="7" t="str">
        <f>Overall!B6</f>
        <v>Thuy</v>
      </c>
      <c r="C6" s="3">
        <v>98</v>
      </c>
      <c r="D6" s="3">
        <v>80</v>
      </c>
      <c r="E6" s="3">
        <v>95</v>
      </c>
      <c r="F6" s="3">
        <v>85</v>
      </c>
      <c r="G6" s="17">
        <v>100</v>
      </c>
      <c r="H6" s="6">
        <f t="shared" si="0"/>
        <v>91.6</v>
      </c>
      <c r="I6" s="6">
        <f t="shared" si="1"/>
        <v>18.32</v>
      </c>
    </row>
    <row r="7" spans="1:9" x14ac:dyDescent="0.25">
      <c r="A7" s="7" t="str">
        <f>Overall!A7</f>
        <v>Shields</v>
      </c>
      <c r="B7" s="7" t="str">
        <f>Overall!B7</f>
        <v>Andrew</v>
      </c>
      <c r="C7" s="3">
        <v>99</v>
      </c>
      <c r="D7" s="3">
        <v>85</v>
      </c>
      <c r="E7" s="3">
        <v>92</v>
      </c>
      <c r="F7" s="3">
        <v>90</v>
      </c>
      <c r="G7" s="17">
        <v>100</v>
      </c>
      <c r="H7" s="6">
        <f t="shared" si="0"/>
        <v>93.2</v>
      </c>
      <c r="I7" s="6">
        <f t="shared" si="1"/>
        <v>18.64</v>
      </c>
    </row>
    <row r="8" spans="1:9" x14ac:dyDescent="0.25">
      <c r="A8" s="7" t="str">
        <f>Overall!A8</f>
        <v>Sotelo</v>
      </c>
      <c r="B8" s="7" t="str">
        <f>Overall!B8</f>
        <v>Albert</v>
      </c>
      <c r="C8" s="3">
        <v>95</v>
      </c>
      <c r="D8" s="3">
        <v>75</v>
      </c>
      <c r="E8" s="3">
        <v>100</v>
      </c>
      <c r="F8" s="3">
        <v>85</v>
      </c>
      <c r="G8" s="17">
        <v>100</v>
      </c>
      <c r="H8" s="6">
        <f t="shared" si="0"/>
        <v>91</v>
      </c>
      <c r="I8" s="6">
        <f t="shared" si="1"/>
        <v>18.2</v>
      </c>
    </row>
    <row r="9" spans="1:9" x14ac:dyDescent="0.25">
      <c r="A9" s="7" t="str">
        <f>Overall!A9</f>
        <v>Vermorel</v>
      </c>
      <c r="B9" s="7" t="str">
        <f>Overall!B9</f>
        <v>Brieuc</v>
      </c>
      <c r="C9" s="3">
        <v>88</v>
      </c>
      <c r="D9" s="3">
        <v>90</v>
      </c>
      <c r="E9" s="3">
        <v>80</v>
      </c>
      <c r="F9" s="3">
        <v>85</v>
      </c>
      <c r="G9" s="17">
        <v>100</v>
      </c>
      <c r="H9" s="6">
        <f t="shared" si="0"/>
        <v>88.6</v>
      </c>
      <c r="I9" s="6">
        <f t="shared" si="1"/>
        <v>17.72</v>
      </c>
    </row>
    <row r="10" spans="1:9" x14ac:dyDescent="0.25">
      <c r="A10" s="7">
        <f>Overall!A10</f>
        <v>0</v>
      </c>
      <c r="B10" s="7">
        <f>Overall!B10</f>
        <v>0</v>
      </c>
      <c r="C10" s="3"/>
      <c r="D10" s="3"/>
      <c r="E10" s="3"/>
      <c r="F10" s="3"/>
      <c r="G10" s="17"/>
      <c r="I10" s="6">
        <f t="shared" si="1"/>
        <v>0</v>
      </c>
    </row>
    <row r="11" spans="1:9" x14ac:dyDescent="0.25">
      <c r="A11" s="7">
        <f>Overall!A11</f>
        <v>0</v>
      </c>
      <c r="B11" s="7">
        <f>Overall!B11</f>
        <v>0</v>
      </c>
      <c r="C11" s="3"/>
      <c r="D11" s="3"/>
      <c r="E11" s="3"/>
      <c r="F11" s="3"/>
      <c r="G11" s="17"/>
      <c r="I11" s="6">
        <f t="shared" si="1"/>
        <v>0</v>
      </c>
    </row>
    <row r="12" spans="1:9" x14ac:dyDescent="0.25">
      <c r="A12" s="7">
        <f>Overall!A12</f>
        <v>0</v>
      </c>
      <c r="B12" s="7">
        <f>Overall!B12</f>
        <v>0</v>
      </c>
      <c r="C12" s="3"/>
      <c r="D12" s="3"/>
      <c r="E12" s="3"/>
      <c r="F12" s="3"/>
      <c r="G12" s="17"/>
      <c r="I12" s="6">
        <f t="shared" si="1"/>
        <v>0</v>
      </c>
    </row>
    <row r="13" spans="1:9" x14ac:dyDescent="0.25">
      <c r="A13" s="7">
        <f>Overall!A13</f>
        <v>0</v>
      </c>
      <c r="B13" s="7">
        <f>Overall!B13</f>
        <v>0</v>
      </c>
      <c r="C13" s="3"/>
      <c r="D13" s="3"/>
      <c r="E13" s="3"/>
      <c r="F13" s="3"/>
      <c r="G13" s="17"/>
      <c r="I13" s="6">
        <f t="shared" si="1"/>
        <v>0</v>
      </c>
    </row>
    <row r="14" spans="1:9" x14ac:dyDescent="0.25">
      <c r="A14" s="7">
        <f>Overall!A14</f>
        <v>0</v>
      </c>
      <c r="B14" s="7">
        <f>Overall!B14</f>
        <v>0</v>
      </c>
      <c r="C14" s="3"/>
      <c r="D14" s="3"/>
      <c r="E14" s="3"/>
      <c r="F14" s="3"/>
      <c r="G14" s="17"/>
      <c r="I14" s="6">
        <f t="shared" si="1"/>
        <v>0</v>
      </c>
    </row>
    <row r="15" spans="1:9" x14ac:dyDescent="0.25">
      <c r="A15" s="7">
        <f>Overall!A15</f>
        <v>0</v>
      </c>
      <c r="B15" s="7">
        <f>Overall!B15</f>
        <v>0</v>
      </c>
      <c r="C15" s="3"/>
      <c r="D15" s="3"/>
      <c r="E15" s="3"/>
      <c r="F15" s="3"/>
      <c r="G15" s="17"/>
      <c r="I15" s="6">
        <f t="shared" si="1"/>
        <v>0</v>
      </c>
    </row>
    <row r="16" spans="1:9" x14ac:dyDescent="0.25">
      <c r="A16" s="7">
        <f>Overall!A16</f>
        <v>0</v>
      </c>
      <c r="B16" s="7">
        <f>Overall!B16</f>
        <v>0</v>
      </c>
      <c r="C16" s="3"/>
      <c r="D16" s="3"/>
      <c r="E16" s="3"/>
      <c r="F16" s="3"/>
      <c r="G16" s="17"/>
      <c r="I16" s="6">
        <f t="shared" si="1"/>
        <v>0</v>
      </c>
    </row>
    <row r="17" spans="1:9" x14ac:dyDescent="0.25">
      <c r="A17" s="7">
        <f>Overall!A17</f>
        <v>0</v>
      </c>
      <c r="B17" s="7">
        <f>Overall!B17</f>
        <v>0</v>
      </c>
      <c r="C17" s="3"/>
      <c r="D17" s="3"/>
      <c r="E17" s="3"/>
      <c r="F17" s="3"/>
      <c r="G17" s="17"/>
      <c r="I17" s="6">
        <f t="shared" si="1"/>
        <v>0</v>
      </c>
    </row>
    <row r="18" spans="1:9" x14ac:dyDescent="0.25">
      <c r="A18" s="7">
        <f>Overall!A18</f>
        <v>0</v>
      </c>
      <c r="B18" s="7">
        <f>Overall!B18</f>
        <v>0</v>
      </c>
      <c r="C18" s="3"/>
      <c r="D18" s="3"/>
      <c r="E18" s="3"/>
      <c r="F18" s="3"/>
      <c r="G18" s="17"/>
      <c r="I18" s="6">
        <f t="shared" si="1"/>
        <v>0</v>
      </c>
    </row>
    <row r="19" spans="1:9" x14ac:dyDescent="0.25">
      <c r="A19" s="7">
        <f>Overall!A19</f>
        <v>0</v>
      </c>
      <c r="B19" s="7">
        <f>Overall!B19</f>
        <v>0</v>
      </c>
      <c r="C19" s="3"/>
      <c r="D19" s="3"/>
      <c r="E19" s="3"/>
      <c r="F19" s="3"/>
      <c r="G19" s="17"/>
      <c r="I19" s="6">
        <f t="shared" si="1"/>
        <v>0</v>
      </c>
    </row>
    <row r="20" spans="1:9" x14ac:dyDescent="0.25">
      <c r="A20" s="7">
        <f>Overall!A20</f>
        <v>0</v>
      </c>
      <c r="B20" s="7">
        <f>Overall!B20</f>
        <v>0</v>
      </c>
      <c r="C20" s="3"/>
      <c r="D20" s="3"/>
      <c r="E20" s="3"/>
      <c r="F20" s="3"/>
      <c r="G20" s="17"/>
      <c r="I20" s="6">
        <f t="shared" si="1"/>
        <v>0</v>
      </c>
    </row>
    <row r="21" spans="1:9" x14ac:dyDescent="0.25">
      <c r="A21" s="7">
        <f>Overall!A21</f>
        <v>0</v>
      </c>
      <c r="B21" s="7">
        <f>Overall!B21</f>
        <v>0</v>
      </c>
      <c r="C21" s="3"/>
      <c r="D21" s="3"/>
      <c r="E21" s="3"/>
      <c r="F21" s="3"/>
      <c r="G21" s="17"/>
      <c r="I21" s="6">
        <f t="shared" si="1"/>
        <v>0</v>
      </c>
    </row>
    <row r="22" spans="1:9" x14ac:dyDescent="0.25">
      <c r="A22" s="7">
        <f>Overall!A22</f>
        <v>0</v>
      </c>
      <c r="B22" s="7">
        <f>Overall!B22</f>
        <v>0</v>
      </c>
      <c r="C22" s="3"/>
      <c r="D22" s="3"/>
      <c r="E22" s="3"/>
      <c r="F22" s="3"/>
      <c r="G22" s="17"/>
      <c r="I22" s="6">
        <f t="shared" si="1"/>
        <v>0</v>
      </c>
    </row>
    <row r="23" spans="1:9" x14ac:dyDescent="0.25">
      <c r="A23" s="7">
        <f>Overall!A23</f>
        <v>0</v>
      </c>
      <c r="B23" s="7">
        <f>Overall!B23</f>
        <v>0</v>
      </c>
      <c r="C23" s="3"/>
      <c r="D23" s="3"/>
      <c r="E23" s="3"/>
      <c r="F23" s="3"/>
      <c r="G23" s="17"/>
      <c r="I23" s="6">
        <f t="shared" si="1"/>
        <v>0</v>
      </c>
    </row>
    <row r="24" spans="1:9" x14ac:dyDescent="0.25">
      <c r="A24" s="7">
        <f>Overall!A24</f>
        <v>0</v>
      </c>
      <c r="B24" s="7">
        <f>Overall!B24</f>
        <v>0</v>
      </c>
      <c r="C24" s="3"/>
      <c r="D24" s="3"/>
      <c r="E24" s="3"/>
      <c r="F24" s="3"/>
      <c r="G24" s="17"/>
      <c r="I24" s="6">
        <f t="shared" si="1"/>
        <v>0</v>
      </c>
    </row>
    <row r="25" spans="1:9" x14ac:dyDescent="0.25">
      <c r="A25" s="7">
        <f>Overall!A25</f>
        <v>0</v>
      </c>
      <c r="B25" s="7">
        <f>Overall!B25</f>
        <v>0</v>
      </c>
      <c r="C25" s="3"/>
      <c r="D25" s="3"/>
      <c r="E25" s="3"/>
      <c r="F25" s="3"/>
      <c r="G25" s="17"/>
      <c r="I25" s="6">
        <f t="shared" si="1"/>
        <v>0</v>
      </c>
    </row>
    <row r="26" spans="1:9" x14ac:dyDescent="0.25">
      <c r="A26" s="7">
        <f>Overall!A26</f>
        <v>0</v>
      </c>
      <c r="B26" s="7">
        <f>Overall!B26</f>
        <v>0</v>
      </c>
      <c r="C26" s="3"/>
      <c r="D26" s="3"/>
      <c r="E26" s="3"/>
      <c r="F26" s="3"/>
      <c r="G26" s="17"/>
      <c r="I26" s="6">
        <f t="shared" si="1"/>
        <v>0</v>
      </c>
    </row>
  </sheetData>
  <conditionalFormatting sqref="C2:G26">
    <cfRule type="cellIs" dxfId="1" priority="2" operator="equal">
      <formula>0</formula>
    </cfRule>
  </conditionalFormatting>
  <conditionalFormatting sqref="C2:G26">
    <cfRule type="cellIs" dxfId="0" priority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27"/>
  <sheetViews>
    <sheetView workbookViewId="0">
      <selection activeCell="M19" sqref="M19"/>
    </sheetView>
  </sheetViews>
  <sheetFormatPr defaultRowHeight="15" x14ac:dyDescent="0.25"/>
  <cols>
    <col min="1" max="1" width="15.5703125" bestFit="1" customWidth="1"/>
    <col min="2" max="2" width="13.7109375" bestFit="1" customWidth="1"/>
    <col min="3" max="3" width="5" bestFit="1" customWidth="1"/>
    <col min="4" max="4" width="3.7109375" bestFit="1" customWidth="1"/>
    <col min="5" max="5" width="5" bestFit="1" customWidth="1"/>
    <col min="6" max="6" width="4.5703125" bestFit="1" customWidth="1"/>
    <col min="7" max="7" width="5.140625" bestFit="1" customWidth="1"/>
    <col min="8" max="9" width="5" customWidth="1"/>
    <col min="10" max="10" width="5.42578125" bestFit="1" customWidth="1"/>
  </cols>
  <sheetData>
    <row r="1" spans="1:23" x14ac:dyDescent="0.25">
      <c r="C1" s="43" t="s">
        <v>53</v>
      </c>
      <c r="D1" s="43"/>
      <c r="E1" s="43"/>
      <c r="F1" s="43"/>
      <c r="G1" s="43" t="s">
        <v>52</v>
      </c>
      <c r="H1" s="43"/>
      <c r="I1" s="43"/>
      <c r="K1" t="s">
        <v>78</v>
      </c>
    </row>
    <row r="2" spans="1:23" x14ac:dyDescent="0.25">
      <c r="A2" s="1" t="s">
        <v>0</v>
      </c>
      <c r="B2" s="1" t="s">
        <v>1</v>
      </c>
      <c r="C2" s="21">
        <v>1</v>
      </c>
      <c r="D2" s="21">
        <v>2</v>
      </c>
      <c r="E2" s="21">
        <v>3</v>
      </c>
      <c r="F2" s="34">
        <v>1.1000000000000001</v>
      </c>
      <c r="G2" s="34">
        <v>1.2</v>
      </c>
      <c r="H2" s="34">
        <v>1.3</v>
      </c>
      <c r="I2" s="34">
        <v>2</v>
      </c>
      <c r="J2" s="21" t="s">
        <v>27</v>
      </c>
      <c r="M2" s="1" t="s">
        <v>0</v>
      </c>
      <c r="N2" s="1" t="s">
        <v>1</v>
      </c>
      <c r="O2" s="39">
        <v>1</v>
      </c>
      <c r="P2" s="39">
        <v>2</v>
      </c>
      <c r="Q2" s="39">
        <v>3</v>
      </c>
      <c r="R2" s="34">
        <v>1.1000000000000001</v>
      </c>
      <c r="S2" s="34">
        <v>1.2</v>
      </c>
      <c r="T2" s="34">
        <v>1.3</v>
      </c>
      <c r="U2" s="34">
        <v>2</v>
      </c>
      <c r="V2" s="39" t="s">
        <v>27</v>
      </c>
    </row>
    <row r="3" spans="1:23" x14ac:dyDescent="0.25">
      <c r="A3" s="1" t="s">
        <v>5</v>
      </c>
      <c r="B3" s="1" t="s">
        <v>4</v>
      </c>
      <c r="C3" s="1">
        <v>35</v>
      </c>
      <c r="D3" s="1">
        <v>35</v>
      </c>
      <c r="E3" s="1">
        <v>15</v>
      </c>
      <c r="F3" s="13">
        <v>4</v>
      </c>
      <c r="G3" s="13">
        <v>3</v>
      </c>
      <c r="H3" s="13">
        <v>3</v>
      </c>
      <c r="I3" s="13">
        <v>5</v>
      </c>
      <c r="J3" s="1">
        <f>SUM(C3:I3)</f>
        <v>100</v>
      </c>
      <c r="M3" s="1" t="s">
        <v>5</v>
      </c>
      <c r="N3" s="1" t="s">
        <v>4</v>
      </c>
      <c r="O3" s="1">
        <v>35</v>
      </c>
      <c r="P3" s="1">
        <v>35</v>
      </c>
      <c r="Q3" s="1">
        <v>15</v>
      </c>
      <c r="R3" s="13">
        <v>4</v>
      </c>
      <c r="S3" s="13">
        <v>3</v>
      </c>
      <c r="T3" s="13">
        <v>3</v>
      </c>
      <c r="U3" s="13">
        <v>5</v>
      </c>
      <c r="V3" s="1">
        <v>100</v>
      </c>
    </row>
    <row r="4" spans="1:23" x14ac:dyDescent="0.25">
      <c r="A4" s="1" t="str">
        <f>Overall!A3</f>
        <v>Amstutz</v>
      </c>
      <c r="B4" s="1" t="str">
        <f>Overall!B3</f>
        <v>Colton</v>
      </c>
      <c r="C4" s="1"/>
      <c r="D4" s="1"/>
      <c r="E4" s="1">
        <v>-1</v>
      </c>
      <c r="F4" s="35"/>
      <c r="G4" s="35"/>
      <c r="H4" s="35"/>
      <c r="I4" s="35"/>
      <c r="J4" s="1">
        <f>100+SUM(C4:I4)</f>
        <v>99</v>
      </c>
      <c r="K4" s="8">
        <f>J4/100*20</f>
        <v>19.8</v>
      </c>
      <c r="M4" s="1" t="s">
        <v>31</v>
      </c>
      <c r="N4" s="1" t="s">
        <v>32</v>
      </c>
      <c r="O4" s="1">
        <f>35+C4</f>
        <v>35</v>
      </c>
      <c r="P4" s="1">
        <f>35+D4</f>
        <v>35</v>
      </c>
      <c r="Q4" s="1">
        <f>15+E4</f>
        <v>14</v>
      </c>
      <c r="R4" s="35">
        <f>R$3+F4</f>
        <v>4</v>
      </c>
      <c r="S4" s="35">
        <f t="shared" ref="S4:U10" si="0">S$3+G4</f>
        <v>3</v>
      </c>
      <c r="T4" s="35">
        <f t="shared" si="0"/>
        <v>3</v>
      </c>
      <c r="U4" s="35">
        <f t="shared" si="0"/>
        <v>5</v>
      </c>
      <c r="V4" s="1">
        <f>SUM(O4:U4)</f>
        <v>99</v>
      </c>
      <c r="W4" s="8">
        <v>19.8</v>
      </c>
    </row>
    <row r="5" spans="1:23" x14ac:dyDescent="0.25">
      <c r="A5" s="1" t="str">
        <f>Overall!A4</f>
        <v>Curtis</v>
      </c>
      <c r="B5" s="1" t="str">
        <f>Overall!B4</f>
        <v>Zachary</v>
      </c>
      <c r="C5" s="1">
        <v>-15</v>
      </c>
      <c r="D5" s="1"/>
      <c r="E5" s="1">
        <v>-2</v>
      </c>
      <c r="F5" s="35">
        <v>-1</v>
      </c>
      <c r="G5" s="35"/>
      <c r="H5" s="35"/>
      <c r="I5" s="35"/>
      <c r="J5" s="1">
        <f t="shared" ref="J5:J10" si="1">100+SUM(C5:I5)</f>
        <v>82</v>
      </c>
      <c r="K5" s="8">
        <f t="shared" ref="K5:K10" si="2">J5/100*20</f>
        <v>16.399999999999999</v>
      </c>
      <c r="M5" s="1" t="s">
        <v>34</v>
      </c>
      <c r="N5" s="1" t="s">
        <v>35</v>
      </c>
      <c r="O5" s="1">
        <f t="shared" ref="O5:O10" si="3">35+C5</f>
        <v>20</v>
      </c>
      <c r="P5" s="1">
        <f t="shared" ref="P5:P10" si="4">35+D5</f>
        <v>35</v>
      </c>
      <c r="Q5" s="1">
        <f>15+E5</f>
        <v>13</v>
      </c>
      <c r="R5" s="35">
        <f>R$3+F5</f>
        <v>3</v>
      </c>
      <c r="S5" s="35">
        <f t="shared" si="0"/>
        <v>3</v>
      </c>
      <c r="T5" s="35">
        <f t="shared" si="0"/>
        <v>3</v>
      </c>
      <c r="U5" s="35">
        <f t="shared" si="0"/>
        <v>5</v>
      </c>
      <c r="V5" s="1">
        <f t="shared" ref="V5:V10" si="5">SUM(O5:U5)</f>
        <v>82</v>
      </c>
      <c r="W5" s="8">
        <v>16.399999999999999</v>
      </c>
    </row>
    <row r="6" spans="1:23" x14ac:dyDescent="0.25">
      <c r="A6" s="1" t="str">
        <f>Overall!A5</f>
        <v>Kobryn</v>
      </c>
      <c r="B6" s="1" t="str">
        <f>Overall!B5</f>
        <v>Aubrea</v>
      </c>
      <c r="C6" s="1">
        <v>-5</v>
      </c>
      <c r="D6" s="1"/>
      <c r="E6" s="1">
        <v>-2</v>
      </c>
      <c r="F6" s="35"/>
      <c r="G6" s="35"/>
      <c r="H6" s="35"/>
      <c r="I6" s="35"/>
      <c r="J6" s="1">
        <f t="shared" si="1"/>
        <v>93</v>
      </c>
      <c r="K6" s="8">
        <f t="shared" si="2"/>
        <v>18.600000000000001</v>
      </c>
      <c r="M6" s="1" t="s">
        <v>37</v>
      </c>
      <c r="N6" s="1" t="s">
        <v>38</v>
      </c>
      <c r="O6" s="1">
        <f t="shared" si="3"/>
        <v>30</v>
      </c>
      <c r="P6" s="1">
        <f t="shared" si="4"/>
        <v>35</v>
      </c>
      <c r="Q6" s="1">
        <f t="shared" ref="Q6:Q10" si="6">15+E6</f>
        <v>13</v>
      </c>
      <c r="R6" s="35">
        <f t="shared" ref="R6:R10" si="7">R$3+F6</f>
        <v>4</v>
      </c>
      <c r="S6" s="35">
        <f t="shared" si="0"/>
        <v>3</v>
      </c>
      <c r="T6" s="35">
        <f t="shared" si="0"/>
        <v>3</v>
      </c>
      <c r="U6" s="35">
        <f t="shared" si="0"/>
        <v>5</v>
      </c>
      <c r="V6" s="1">
        <f t="shared" si="5"/>
        <v>93</v>
      </c>
      <c r="W6" s="8">
        <v>18.600000000000001</v>
      </c>
    </row>
    <row r="7" spans="1:23" x14ac:dyDescent="0.25">
      <c r="A7" s="1" t="str">
        <f>Overall!A6</f>
        <v>Nguyen</v>
      </c>
      <c r="B7" s="1" t="str">
        <f>Overall!B6</f>
        <v>Thuy</v>
      </c>
      <c r="C7" s="1">
        <v>-20</v>
      </c>
      <c r="D7" s="1"/>
      <c r="E7" s="1">
        <v>-3</v>
      </c>
      <c r="F7" s="35"/>
      <c r="G7" s="35">
        <v>-1</v>
      </c>
      <c r="H7" s="35"/>
      <c r="I7" s="35"/>
      <c r="J7" s="1">
        <f t="shared" si="1"/>
        <v>76</v>
      </c>
      <c r="K7" s="8">
        <f t="shared" si="2"/>
        <v>15.2</v>
      </c>
      <c r="M7" s="1" t="s">
        <v>40</v>
      </c>
      <c r="N7" s="1" t="s">
        <v>41</v>
      </c>
      <c r="O7" s="1">
        <f t="shared" si="3"/>
        <v>15</v>
      </c>
      <c r="P7" s="1">
        <f t="shared" si="4"/>
        <v>35</v>
      </c>
      <c r="Q7" s="1">
        <f t="shared" si="6"/>
        <v>12</v>
      </c>
      <c r="R7" s="35">
        <f t="shared" si="7"/>
        <v>4</v>
      </c>
      <c r="S7" s="35">
        <f t="shared" si="0"/>
        <v>2</v>
      </c>
      <c r="T7" s="35">
        <f t="shared" si="0"/>
        <v>3</v>
      </c>
      <c r="U7" s="35">
        <f t="shared" si="0"/>
        <v>5</v>
      </c>
      <c r="V7" s="1">
        <f t="shared" si="5"/>
        <v>76</v>
      </c>
      <c r="W7" s="8">
        <v>15.2</v>
      </c>
    </row>
    <row r="8" spans="1:23" x14ac:dyDescent="0.25">
      <c r="A8" s="1" t="str">
        <f>Overall!A7</f>
        <v>Shields</v>
      </c>
      <c r="B8" s="1" t="str">
        <f>Overall!B7</f>
        <v>Andrew</v>
      </c>
      <c r="C8" s="1">
        <v>-5</v>
      </c>
      <c r="D8" s="1"/>
      <c r="E8" s="1">
        <v>-5</v>
      </c>
      <c r="F8" s="35">
        <v>-1</v>
      </c>
      <c r="G8" s="35"/>
      <c r="H8" s="35"/>
      <c r="I8" s="35"/>
      <c r="J8" s="1">
        <f t="shared" si="1"/>
        <v>89</v>
      </c>
      <c r="K8" s="8">
        <f t="shared" si="2"/>
        <v>17.8</v>
      </c>
      <c r="M8" s="1" t="s">
        <v>43</v>
      </c>
      <c r="N8" s="1" t="s">
        <v>44</v>
      </c>
      <c r="O8" s="1">
        <f t="shared" si="3"/>
        <v>30</v>
      </c>
      <c r="P8" s="1">
        <f t="shared" si="4"/>
        <v>35</v>
      </c>
      <c r="Q8" s="1">
        <f t="shared" si="6"/>
        <v>10</v>
      </c>
      <c r="R8" s="35">
        <f t="shared" si="7"/>
        <v>3</v>
      </c>
      <c r="S8" s="35">
        <f t="shared" si="0"/>
        <v>3</v>
      </c>
      <c r="T8" s="35">
        <f t="shared" si="0"/>
        <v>3</v>
      </c>
      <c r="U8" s="35">
        <f t="shared" si="0"/>
        <v>5</v>
      </c>
      <c r="V8" s="1">
        <f t="shared" si="5"/>
        <v>89</v>
      </c>
      <c r="W8" s="8">
        <v>17.8</v>
      </c>
    </row>
    <row r="9" spans="1:23" x14ac:dyDescent="0.25">
      <c r="A9" s="1" t="str">
        <f>Overall!A8</f>
        <v>Sotelo</v>
      </c>
      <c r="B9" s="1" t="str">
        <f>Overall!B8</f>
        <v>Albert</v>
      </c>
      <c r="C9" s="1">
        <v>-20</v>
      </c>
      <c r="D9" s="1">
        <v>-20</v>
      </c>
      <c r="E9" s="1">
        <v>-5</v>
      </c>
      <c r="F9" s="35">
        <v>-2</v>
      </c>
      <c r="G9" s="35">
        <v>-2</v>
      </c>
      <c r="H9" s="35">
        <v>-1</v>
      </c>
      <c r="I9" s="35"/>
      <c r="J9" s="1">
        <f t="shared" si="1"/>
        <v>50</v>
      </c>
      <c r="K9" s="8">
        <f t="shared" si="2"/>
        <v>10</v>
      </c>
      <c r="M9" s="1" t="s">
        <v>46</v>
      </c>
      <c r="N9" s="1" t="s">
        <v>47</v>
      </c>
      <c r="O9" s="1">
        <f t="shared" si="3"/>
        <v>15</v>
      </c>
      <c r="P9" s="1">
        <f t="shared" si="4"/>
        <v>15</v>
      </c>
      <c r="Q9" s="1">
        <f t="shared" si="6"/>
        <v>10</v>
      </c>
      <c r="R9" s="35">
        <f t="shared" si="7"/>
        <v>2</v>
      </c>
      <c r="S9" s="35">
        <f t="shared" si="0"/>
        <v>1</v>
      </c>
      <c r="T9" s="35">
        <f t="shared" si="0"/>
        <v>2</v>
      </c>
      <c r="U9" s="35">
        <f t="shared" si="0"/>
        <v>5</v>
      </c>
      <c r="V9" s="1">
        <f t="shared" si="5"/>
        <v>50</v>
      </c>
      <c r="W9" s="8">
        <v>10</v>
      </c>
    </row>
    <row r="10" spans="1:23" x14ac:dyDescent="0.25">
      <c r="A10" s="1" t="str">
        <f>Overall!A9</f>
        <v>Vermorel</v>
      </c>
      <c r="B10" s="1" t="str">
        <f>Overall!B9</f>
        <v>Brieuc</v>
      </c>
      <c r="C10" s="1"/>
      <c r="D10" s="1"/>
      <c r="E10" s="1">
        <v>-2</v>
      </c>
      <c r="F10" s="35">
        <v>-1</v>
      </c>
      <c r="G10" s="35"/>
      <c r="H10" s="35">
        <v>-1</v>
      </c>
      <c r="I10" s="35"/>
      <c r="J10" s="1">
        <f t="shared" si="1"/>
        <v>96</v>
      </c>
      <c r="K10" s="8">
        <f t="shared" si="2"/>
        <v>19.2</v>
      </c>
      <c r="M10" s="1" t="s">
        <v>49</v>
      </c>
      <c r="N10" s="1" t="s">
        <v>50</v>
      </c>
      <c r="O10" s="1">
        <f t="shared" si="3"/>
        <v>35</v>
      </c>
      <c r="P10" s="1">
        <f t="shared" si="4"/>
        <v>35</v>
      </c>
      <c r="Q10" s="1">
        <f t="shared" si="6"/>
        <v>13</v>
      </c>
      <c r="R10" s="35">
        <f t="shared" si="7"/>
        <v>3</v>
      </c>
      <c r="S10" s="35">
        <f t="shared" si="0"/>
        <v>3</v>
      </c>
      <c r="T10" s="35">
        <f t="shared" si="0"/>
        <v>2</v>
      </c>
      <c r="U10" s="35">
        <f t="shared" si="0"/>
        <v>5</v>
      </c>
      <c r="V10" s="1">
        <f t="shared" si="5"/>
        <v>96</v>
      </c>
      <c r="W10" s="8">
        <v>19.2</v>
      </c>
    </row>
    <row r="11" spans="1:23" x14ac:dyDescent="0.25">
      <c r="A11" s="1">
        <f>Overall!A10</f>
        <v>0</v>
      </c>
      <c r="B11" s="1">
        <f>Overall!B10</f>
        <v>0</v>
      </c>
      <c r="C11" s="1"/>
      <c r="D11" s="1"/>
      <c r="E11" s="1"/>
      <c r="F11" s="1"/>
      <c r="G11" s="1"/>
      <c r="H11" s="1"/>
      <c r="I11" s="1"/>
      <c r="J11" s="1">
        <f t="shared" ref="J11:J27" si="8">SUM(C11:G11)</f>
        <v>0</v>
      </c>
      <c r="K11" s="8"/>
    </row>
    <row r="12" spans="1:23" x14ac:dyDescent="0.25">
      <c r="A12" s="1">
        <f>Overall!A11</f>
        <v>0</v>
      </c>
      <c r="B12" s="1">
        <f>Overall!B11</f>
        <v>0</v>
      </c>
      <c r="C12" s="1"/>
      <c r="D12" s="1"/>
      <c r="E12" s="1"/>
      <c r="F12" s="1"/>
      <c r="G12" s="1"/>
      <c r="H12" s="1"/>
      <c r="I12" s="1"/>
      <c r="J12" s="1">
        <f t="shared" si="8"/>
        <v>0</v>
      </c>
      <c r="K12" s="8"/>
    </row>
    <row r="13" spans="1:23" x14ac:dyDescent="0.25">
      <c r="A13" s="1">
        <f>Overall!A12</f>
        <v>0</v>
      </c>
      <c r="B13" s="1">
        <f>Overall!B12</f>
        <v>0</v>
      </c>
      <c r="C13" s="1"/>
      <c r="D13" s="1"/>
      <c r="E13" s="1"/>
      <c r="F13" s="1"/>
      <c r="G13" s="1"/>
      <c r="H13" s="1"/>
      <c r="I13" s="1"/>
      <c r="J13" s="1">
        <f t="shared" si="8"/>
        <v>0</v>
      </c>
      <c r="K13" s="8"/>
    </row>
    <row r="14" spans="1:23" x14ac:dyDescent="0.25">
      <c r="A14" s="1">
        <f>Overall!A13</f>
        <v>0</v>
      </c>
      <c r="B14" s="1">
        <f>Overall!B13</f>
        <v>0</v>
      </c>
      <c r="C14" s="1"/>
      <c r="D14" s="1"/>
      <c r="E14" s="1"/>
      <c r="F14" s="1"/>
      <c r="G14" s="1"/>
      <c r="H14" s="1"/>
      <c r="I14" s="1"/>
      <c r="J14" s="1">
        <f t="shared" si="8"/>
        <v>0</v>
      </c>
      <c r="K14" s="8"/>
    </row>
    <row r="15" spans="1:23" x14ac:dyDescent="0.25">
      <c r="A15" s="1">
        <f>Overall!A14</f>
        <v>0</v>
      </c>
      <c r="B15" s="1">
        <f>Overall!B14</f>
        <v>0</v>
      </c>
      <c r="C15" s="1"/>
      <c r="D15" s="1"/>
      <c r="E15" s="1"/>
      <c r="F15" s="1"/>
      <c r="G15" s="1"/>
      <c r="H15" s="1"/>
      <c r="I15" s="1"/>
      <c r="J15" s="1">
        <f t="shared" si="8"/>
        <v>0</v>
      </c>
    </row>
    <row r="16" spans="1:23" x14ac:dyDescent="0.25">
      <c r="A16" s="1">
        <f>Overall!A15</f>
        <v>0</v>
      </c>
      <c r="B16" s="1">
        <f>Overall!B15</f>
        <v>0</v>
      </c>
      <c r="C16" s="1"/>
      <c r="D16" s="1"/>
      <c r="E16" s="1"/>
      <c r="F16" s="1"/>
      <c r="G16" s="1"/>
      <c r="H16" s="1"/>
      <c r="I16" s="1"/>
      <c r="J16" s="1">
        <f t="shared" si="8"/>
        <v>0</v>
      </c>
      <c r="K16" s="8"/>
    </row>
    <row r="17" spans="1:11" x14ac:dyDescent="0.25">
      <c r="A17" s="1">
        <f>Overall!A16</f>
        <v>0</v>
      </c>
      <c r="B17" s="1">
        <f>Overall!B16</f>
        <v>0</v>
      </c>
      <c r="C17" s="1"/>
      <c r="D17" s="1"/>
      <c r="E17" s="1"/>
      <c r="F17" s="1"/>
      <c r="G17" s="1"/>
      <c r="H17" s="1"/>
      <c r="I17" s="1"/>
      <c r="J17" s="1">
        <f t="shared" si="8"/>
        <v>0</v>
      </c>
      <c r="K17" s="8"/>
    </row>
    <row r="18" spans="1:11" x14ac:dyDescent="0.25">
      <c r="A18" s="1">
        <f>Overall!A17</f>
        <v>0</v>
      </c>
      <c r="B18" s="1">
        <f>Overall!B17</f>
        <v>0</v>
      </c>
      <c r="C18" s="1"/>
      <c r="D18" s="1"/>
      <c r="E18" s="1"/>
      <c r="F18" s="1"/>
      <c r="G18" s="1"/>
      <c r="H18" s="1"/>
      <c r="I18" s="1"/>
      <c r="J18" s="1">
        <f t="shared" si="8"/>
        <v>0</v>
      </c>
      <c r="K18" s="9"/>
    </row>
    <row r="19" spans="1:11" x14ac:dyDescent="0.25">
      <c r="A19" s="1">
        <f>Overall!A18</f>
        <v>0</v>
      </c>
      <c r="B19" s="1">
        <f>Overall!B18</f>
        <v>0</v>
      </c>
      <c r="C19" s="1"/>
      <c r="D19" s="1"/>
      <c r="E19" s="1"/>
      <c r="F19" s="1"/>
      <c r="G19" s="1"/>
      <c r="H19" s="1"/>
      <c r="I19" s="1"/>
      <c r="J19" s="1">
        <f t="shared" si="8"/>
        <v>0</v>
      </c>
      <c r="K19" s="8"/>
    </row>
    <row r="20" spans="1:11" x14ac:dyDescent="0.25">
      <c r="A20" s="1">
        <f>Overall!A19</f>
        <v>0</v>
      </c>
      <c r="B20" s="1">
        <f>Overall!B19</f>
        <v>0</v>
      </c>
      <c r="C20" s="1"/>
      <c r="D20" s="1"/>
      <c r="E20" s="1"/>
      <c r="F20" s="1"/>
      <c r="G20" s="1"/>
      <c r="H20" s="1"/>
      <c r="I20" s="1"/>
      <c r="J20" s="1">
        <f t="shared" si="8"/>
        <v>0</v>
      </c>
      <c r="K20" s="8"/>
    </row>
    <row r="21" spans="1:11" x14ac:dyDescent="0.25">
      <c r="A21" s="1">
        <f>Overall!A20</f>
        <v>0</v>
      </c>
      <c r="B21" s="1">
        <f>Overall!B20</f>
        <v>0</v>
      </c>
      <c r="C21" s="1"/>
      <c r="D21" s="1"/>
      <c r="E21" s="1"/>
      <c r="F21" s="1"/>
      <c r="G21" s="1"/>
      <c r="H21" s="1"/>
      <c r="I21" s="1"/>
      <c r="J21" s="1">
        <f t="shared" si="8"/>
        <v>0</v>
      </c>
      <c r="K21" s="9"/>
    </row>
    <row r="22" spans="1:11" x14ac:dyDescent="0.25">
      <c r="A22" s="1">
        <f>Overall!A21</f>
        <v>0</v>
      </c>
      <c r="B22" s="1">
        <f>Overall!B21</f>
        <v>0</v>
      </c>
      <c r="C22" s="1"/>
      <c r="D22" s="1"/>
      <c r="E22" s="1"/>
      <c r="F22" s="1"/>
      <c r="G22" s="1"/>
      <c r="H22" s="1"/>
      <c r="I22" s="1"/>
      <c r="J22" s="1">
        <f t="shared" si="8"/>
        <v>0</v>
      </c>
    </row>
    <row r="23" spans="1:11" x14ac:dyDescent="0.25">
      <c r="A23" s="1">
        <f>Overall!A22</f>
        <v>0</v>
      </c>
      <c r="B23" s="1">
        <f>Overall!B22</f>
        <v>0</v>
      </c>
      <c r="C23" s="1"/>
      <c r="D23" s="1"/>
      <c r="E23" s="1"/>
      <c r="F23" s="1"/>
      <c r="G23" s="1"/>
      <c r="H23" s="1"/>
      <c r="I23" s="1"/>
      <c r="J23" s="1">
        <f t="shared" si="8"/>
        <v>0</v>
      </c>
      <c r="K23" s="8"/>
    </row>
    <row r="24" spans="1:11" x14ac:dyDescent="0.25">
      <c r="A24" s="1">
        <f>Overall!A23</f>
        <v>0</v>
      </c>
      <c r="B24" s="1">
        <f>Overall!B23</f>
        <v>0</v>
      </c>
      <c r="C24" s="1"/>
      <c r="D24" s="1"/>
      <c r="E24" s="1"/>
      <c r="F24" s="1"/>
      <c r="G24" s="1"/>
      <c r="H24" s="1"/>
      <c r="I24" s="1"/>
      <c r="J24" s="1">
        <f t="shared" si="8"/>
        <v>0</v>
      </c>
      <c r="K24" s="8"/>
    </row>
    <row r="25" spans="1:11" x14ac:dyDescent="0.25">
      <c r="A25" s="1">
        <f>Overall!A24</f>
        <v>0</v>
      </c>
      <c r="B25" s="1">
        <f>Overall!B24</f>
        <v>0</v>
      </c>
      <c r="C25" s="1"/>
      <c r="D25" s="1"/>
      <c r="E25" s="1"/>
      <c r="F25" s="1"/>
      <c r="G25" s="1"/>
      <c r="H25" s="1"/>
      <c r="I25" s="1"/>
      <c r="J25" s="1">
        <f t="shared" si="8"/>
        <v>0</v>
      </c>
    </row>
    <row r="26" spans="1:11" x14ac:dyDescent="0.25">
      <c r="A26" s="1">
        <f>Overall!A25</f>
        <v>0</v>
      </c>
      <c r="B26" s="1">
        <f>Overall!B25</f>
        <v>0</v>
      </c>
      <c r="C26" s="1"/>
      <c r="D26" s="1"/>
      <c r="E26" s="1"/>
      <c r="F26" s="1"/>
      <c r="G26" s="1"/>
      <c r="H26" s="1"/>
      <c r="I26" s="1"/>
      <c r="J26" s="1">
        <f t="shared" si="8"/>
        <v>0</v>
      </c>
      <c r="K26" s="8"/>
    </row>
    <row r="27" spans="1:11" x14ac:dyDescent="0.25">
      <c r="A27" s="1">
        <f>Overall!A26</f>
        <v>0</v>
      </c>
      <c r="B27" s="1">
        <f>Overall!B26</f>
        <v>0</v>
      </c>
      <c r="C27" s="1"/>
      <c r="D27" s="1"/>
      <c r="E27" s="1"/>
      <c r="F27" s="1"/>
      <c r="G27" s="1"/>
      <c r="H27" s="1"/>
      <c r="I27" s="1"/>
      <c r="J27" s="1">
        <f t="shared" si="8"/>
        <v>0</v>
      </c>
    </row>
  </sheetData>
  <mergeCells count="2">
    <mergeCell ref="G1:I1"/>
    <mergeCell ref="C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6"/>
  <sheetViews>
    <sheetView workbookViewId="0">
      <selection activeCell="C3" sqref="C3:J26"/>
    </sheetView>
  </sheetViews>
  <sheetFormatPr defaultRowHeight="15" x14ac:dyDescent="0.25"/>
  <cols>
    <col min="1" max="1" width="15.5703125" bestFit="1" customWidth="1"/>
    <col min="2" max="2" width="13.7109375" bestFit="1" customWidth="1"/>
    <col min="3" max="3" width="3" bestFit="1" customWidth="1"/>
    <col min="4" max="9" width="3.140625" bestFit="1" customWidth="1"/>
    <col min="10" max="10" width="5.42578125" bestFit="1" customWidth="1"/>
  </cols>
  <sheetData>
    <row r="1" spans="1:11" x14ac:dyDescent="0.25">
      <c r="A1" s="1" t="s">
        <v>0</v>
      </c>
      <c r="B1" s="1" t="s">
        <v>1</v>
      </c>
      <c r="C1" s="21">
        <v>1</v>
      </c>
      <c r="D1" s="21">
        <v>2</v>
      </c>
      <c r="E1" s="21">
        <v>3</v>
      </c>
      <c r="F1" s="21">
        <v>4</v>
      </c>
      <c r="G1" s="21">
        <v>5</v>
      </c>
      <c r="H1" s="21">
        <v>6</v>
      </c>
      <c r="I1" s="21">
        <v>7</v>
      </c>
      <c r="J1" s="21" t="s">
        <v>27</v>
      </c>
    </row>
    <row r="2" spans="1:11" x14ac:dyDescent="0.25">
      <c r="A2" s="1" t="s">
        <v>5</v>
      </c>
      <c r="B2" s="1" t="s">
        <v>4</v>
      </c>
      <c r="C2" s="3">
        <v>18</v>
      </c>
      <c r="D2" s="3">
        <v>10</v>
      </c>
      <c r="E2" s="3">
        <v>7</v>
      </c>
      <c r="F2" s="17">
        <v>15</v>
      </c>
      <c r="G2" s="17">
        <v>10</v>
      </c>
      <c r="H2" s="17">
        <v>20</v>
      </c>
      <c r="I2" s="17">
        <v>20</v>
      </c>
      <c r="J2" s="3">
        <f>SUM(C2:I2)</f>
        <v>100</v>
      </c>
    </row>
    <row r="3" spans="1:11" x14ac:dyDescent="0.25">
      <c r="A3" s="1" t="str">
        <f>Overall!A3</f>
        <v>Amstutz</v>
      </c>
      <c r="B3" s="1" t="str">
        <f>Overall!B3</f>
        <v>Colton</v>
      </c>
      <c r="C3" s="1"/>
      <c r="D3" s="1"/>
      <c r="E3" s="1"/>
      <c r="F3" s="1"/>
      <c r="G3" s="1"/>
      <c r="H3" s="1"/>
      <c r="I3" s="1"/>
      <c r="J3" s="1"/>
      <c r="K3" s="14"/>
    </row>
    <row r="4" spans="1:11" x14ac:dyDescent="0.25">
      <c r="A4" s="1" t="str">
        <f>Overall!A4</f>
        <v>Curtis</v>
      </c>
      <c r="B4" s="1" t="str">
        <f>Overall!B4</f>
        <v>Zachary</v>
      </c>
      <c r="C4" s="1"/>
      <c r="D4" s="1"/>
      <c r="E4" s="1"/>
      <c r="F4" s="1"/>
      <c r="G4" s="1"/>
      <c r="H4" s="1"/>
      <c r="I4" s="1"/>
      <c r="J4" s="1"/>
      <c r="K4" s="14"/>
    </row>
    <row r="5" spans="1:11" x14ac:dyDescent="0.25">
      <c r="A5" s="1" t="str">
        <f>Overall!A5</f>
        <v>Kobryn</v>
      </c>
      <c r="B5" s="1" t="str">
        <f>Overall!B5</f>
        <v>Aubrea</v>
      </c>
      <c r="C5" s="1"/>
      <c r="D5" s="1"/>
      <c r="E5" s="1"/>
      <c r="F5" s="1"/>
      <c r="G5" s="1"/>
      <c r="H5" s="1"/>
      <c r="I5" s="1"/>
      <c r="J5" s="1"/>
      <c r="K5" s="14"/>
    </row>
    <row r="6" spans="1:11" x14ac:dyDescent="0.25">
      <c r="A6" s="1" t="str">
        <f>Overall!A6</f>
        <v>Nguyen</v>
      </c>
      <c r="B6" s="1" t="str">
        <f>Overall!B6</f>
        <v>Thuy</v>
      </c>
      <c r="C6" s="1"/>
      <c r="D6" s="1"/>
      <c r="E6" s="1"/>
      <c r="F6" s="1"/>
      <c r="G6" s="1"/>
      <c r="H6" s="1"/>
      <c r="I6" s="1"/>
      <c r="J6" s="1"/>
      <c r="K6" s="15"/>
    </row>
    <row r="7" spans="1:11" x14ac:dyDescent="0.25">
      <c r="A7" s="1" t="str">
        <f>Overall!A7</f>
        <v>Shields</v>
      </c>
      <c r="B7" s="1" t="str">
        <f>Overall!B7</f>
        <v>Andrew</v>
      </c>
      <c r="C7" s="1"/>
      <c r="D7" s="1"/>
      <c r="E7" s="1"/>
      <c r="F7" s="1"/>
      <c r="G7" s="1"/>
      <c r="H7" s="1"/>
      <c r="I7" s="1"/>
      <c r="J7" s="1"/>
      <c r="K7" s="14"/>
    </row>
    <row r="8" spans="1:11" x14ac:dyDescent="0.25">
      <c r="A8" s="1" t="str">
        <f>Overall!A8</f>
        <v>Sotelo</v>
      </c>
      <c r="B8" s="1" t="str">
        <f>Overall!B8</f>
        <v>Albert</v>
      </c>
      <c r="C8" s="1"/>
      <c r="D8" s="1"/>
      <c r="E8" s="1"/>
      <c r="F8" s="1"/>
      <c r="G8" s="1"/>
      <c r="H8" s="1"/>
      <c r="I8" s="1"/>
      <c r="J8" s="1"/>
      <c r="K8" s="14"/>
    </row>
    <row r="9" spans="1:11" x14ac:dyDescent="0.25">
      <c r="A9" s="1" t="str">
        <f>Overall!A9</f>
        <v>Vermorel</v>
      </c>
      <c r="B9" s="1" t="str">
        <f>Overall!B9</f>
        <v>Brieuc</v>
      </c>
      <c r="C9" s="1"/>
      <c r="D9" s="1"/>
      <c r="E9" s="1"/>
      <c r="F9" s="1"/>
      <c r="G9" s="1"/>
      <c r="H9" s="1"/>
      <c r="I9" s="1"/>
      <c r="J9" s="1"/>
      <c r="K9" s="15"/>
    </row>
    <row r="10" spans="1:11" x14ac:dyDescent="0.25">
      <c r="A10" s="1">
        <f>Overall!A10</f>
        <v>0</v>
      </c>
      <c r="B10" s="1">
        <f>Overall!B10</f>
        <v>0</v>
      </c>
      <c r="C10" s="1"/>
      <c r="D10" s="1"/>
      <c r="E10" s="1"/>
      <c r="F10" s="1"/>
      <c r="G10" s="1"/>
      <c r="H10" s="1"/>
      <c r="I10" s="1"/>
      <c r="J10" s="1"/>
      <c r="K10" s="14"/>
    </row>
    <row r="11" spans="1:11" x14ac:dyDescent="0.25">
      <c r="A11" s="1">
        <f>Overall!A11</f>
        <v>0</v>
      </c>
      <c r="B11" s="1">
        <f>Overall!B11</f>
        <v>0</v>
      </c>
      <c r="C11" s="1"/>
      <c r="D11" s="1"/>
      <c r="E11" s="1"/>
      <c r="F11" s="1"/>
      <c r="G11" s="1"/>
      <c r="H11" s="1"/>
      <c r="I11" s="1"/>
      <c r="J11" s="1"/>
      <c r="K11" s="15"/>
    </row>
    <row r="12" spans="1:11" x14ac:dyDescent="0.25">
      <c r="A12" s="1">
        <f>Overall!A12</f>
        <v>0</v>
      </c>
      <c r="B12" s="1">
        <f>Overall!B12</f>
        <v>0</v>
      </c>
      <c r="C12" s="1"/>
      <c r="D12" s="1"/>
      <c r="E12" s="1"/>
      <c r="F12" s="1"/>
      <c r="G12" s="1"/>
      <c r="H12" s="1"/>
      <c r="I12" s="1"/>
      <c r="J12" s="1"/>
      <c r="K12" s="15"/>
    </row>
    <row r="13" spans="1:11" x14ac:dyDescent="0.25">
      <c r="A13" s="1">
        <f>Overall!A13</f>
        <v>0</v>
      </c>
      <c r="B13" s="1">
        <f>Overall!B13</f>
        <v>0</v>
      </c>
      <c r="C13" s="1"/>
      <c r="D13" s="1"/>
      <c r="E13" s="1"/>
      <c r="F13" s="1"/>
      <c r="G13" s="1"/>
      <c r="H13" s="1"/>
      <c r="I13" s="1"/>
      <c r="J13" s="1"/>
      <c r="K13" s="14"/>
    </row>
    <row r="14" spans="1:11" x14ac:dyDescent="0.25">
      <c r="A14" s="1">
        <f>Overall!A14</f>
        <v>0</v>
      </c>
      <c r="B14" s="1">
        <f>Overall!B14</f>
        <v>0</v>
      </c>
      <c r="C14" s="1"/>
      <c r="D14" s="1"/>
      <c r="E14" s="1"/>
      <c r="F14" s="1"/>
      <c r="G14" s="1"/>
      <c r="H14" s="1"/>
      <c r="I14" s="1"/>
      <c r="J14" s="1"/>
    </row>
    <row r="15" spans="1:11" x14ac:dyDescent="0.25">
      <c r="A15" s="1">
        <f>Overall!A15</f>
        <v>0</v>
      </c>
      <c r="B15" s="1">
        <f>Overall!B15</f>
        <v>0</v>
      </c>
      <c r="C15" s="1"/>
      <c r="D15" s="1"/>
      <c r="E15" s="1"/>
      <c r="F15" s="1"/>
      <c r="G15" s="1"/>
      <c r="H15" s="1"/>
      <c r="I15" s="1"/>
      <c r="J15" s="1"/>
      <c r="K15" s="14"/>
    </row>
    <row r="16" spans="1:11" x14ac:dyDescent="0.25">
      <c r="A16" s="1">
        <f>Overall!A16</f>
        <v>0</v>
      </c>
      <c r="B16" s="1">
        <f>Overall!B16</f>
        <v>0</v>
      </c>
      <c r="C16" s="1"/>
      <c r="D16" s="1"/>
      <c r="E16" s="1"/>
      <c r="F16" s="1"/>
      <c r="G16" s="1"/>
      <c r="H16" s="1"/>
      <c r="I16" s="1"/>
      <c r="J16" s="1"/>
    </row>
    <row r="17" spans="1:11" x14ac:dyDescent="0.25">
      <c r="A17" s="1">
        <f>Overall!A17</f>
        <v>0</v>
      </c>
      <c r="B17" s="1">
        <f>Overall!B17</f>
        <v>0</v>
      </c>
      <c r="C17" s="1"/>
      <c r="D17" s="1"/>
      <c r="E17" s="1"/>
      <c r="F17" s="1"/>
      <c r="G17" s="1"/>
      <c r="H17" s="1"/>
      <c r="I17" s="1"/>
      <c r="J17" s="1"/>
    </row>
    <row r="18" spans="1:11" x14ac:dyDescent="0.25">
      <c r="A18" s="1">
        <f>Overall!A18</f>
        <v>0</v>
      </c>
      <c r="B18" s="1">
        <f>Overall!B18</f>
        <v>0</v>
      </c>
      <c r="C18" s="1"/>
      <c r="D18" s="1"/>
      <c r="E18" s="1"/>
      <c r="F18" s="1"/>
      <c r="G18" s="1"/>
      <c r="H18" s="1"/>
      <c r="I18" s="1"/>
      <c r="J18" s="1"/>
      <c r="K18" s="14"/>
    </row>
    <row r="19" spans="1:11" x14ac:dyDescent="0.25">
      <c r="A19" s="1">
        <f>Overall!A19</f>
        <v>0</v>
      </c>
      <c r="B19" s="1">
        <f>Overall!B19</f>
        <v>0</v>
      </c>
      <c r="C19" s="1"/>
      <c r="D19" s="1"/>
      <c r="E19" s="1"/>
      <c r="F19" s="1"/>
      <c r="G19" s="1"/>
      <c r="H19" s="1"/>
      <c r="I19" s="1"/>
      <c r="J19" s="1"/>
      <c r="K19" s="14"/>
    </row>
    <row r="20" spans="1:11" x14ac:dyDescent="0.25">
      <c r="A20" s="1">
        <f>Overall!A20</f>
        <v>0</v>
      </c>
      <c r="B20" s="1">
        <f>Overall!B20</f>
        <v>0</v>
      </c>
      <c r="C20" s="1"/>
      <c r="D20" s="1"/>
      <c r="E20" s="1"/>
      <c r="F20" s="1"/>
      <c r="G20" s="1"/>
      <c r="H20" s="1"/>
      <c r="I20" s="1"/>
      <c r="J20" s="1"/>
      <c r="K20" s="14"/>
    </row>
    <row r="21" spans="1:11" x14ac:dyDescent="0.25">
      <c r="A21" s="1">
        <f>Overall!A21</f>
        <v>0</v>
      </c>
      <c r="B21" s="1">
        <f>Overall!B21</f>
        <v>0</v>
      </c>
      <c r="C21" s="1"/>
      <c r="D21" s="1"/>
      <c r="E21" s="1"/>
      <c r="F21" s="1"/>
      <c r="G21" s="1"/>
      <c r="H21" s="1"/>
      <c r="I21" s="1"/>
      <c r="J21" s="1"/>
    </row>
    <row r="22" spans="1:11" x14ac:dyDescent="0.25">
      <c r="A22" s="1">
        <f>Overall!A22</f>
        <v>0</v>
      </c>
      <c r="B22" s="1">
        <f>Overall!B22</f>
        <v>0</v>
      </c>
      <c r="C22" s="1"/>
      <c r="D22" s="1"/>
      <c r="E22" s="1"/>
      <c r="F22" s="1"/>
      <c r="G22" s="1"/>
      <c r="H22" s="1"/>
      <c r="I22" s="1"/>
      <c r="J22" s="1"/>
      <c r="K22" s="14"/>
    </row>
    <row r="23" spans="1:11" x14ac:dyDescent="0.25">
      <c r="A23" s="1">
        <f>Overall!A23</f>
        <v>0</v>
      </c>
      <c r="B23" s="1">
        <f>Overall!B23</f>
        <v>0</v>
      </c>
      <c r="C23" s="1"/>
      <c r="D23" s="1"/>
      <c r="E23" s="1"/>
      <c r="F23" s="1"/>
      <c r="G23" s="1"/>
      <c r="H23" s="1"/>
      <c r="I23" s="1"/>
      <c r="J23" s="1"/>
    </row>
    <row r="24" spans="1:11" x14ac:dyDescent="0.25">
      <c r="A24" s="1">
        <f>Overall!A24</f>
        <v>0</v>
      </c>
      <c r="B24" s="1">
        <f>Overall!B24</f>
        <v>0</v>
      </c>
      <c r="C24" s="1"/>
      <c r="D24" s="1"/>
      <c r="E24" s="1"/>
      <c r="F24" s="1"/>
      <c r="G24" s="1"/>
      <c r="H24" s="1"/>
      <c r="I24" s="1"/>
      <c r="J24" s="1"/>
    </row>
    <row r="25" spans="1:11" x14ac:dyDescent="0.25">
      <c r="A25" s="1">
        <f>Overall!A25</f>
        <v>0</v>
      </c>
      <c r="B25" s="1">
        <f>Overall!B25</f>
        <v>0</v>
      </c>
      <c r="C25" s="1"/>
      <c r="D25" s="1"/>
      <c r="E25" s="1"/>
      <c r="F25" s="1"/>
      <c r="G25" s="1"/>
      <c r="H25" s="1"/>
      <c r="I25" s="1"/>
      <c r="J25" s="1"/>
    </row>
    <row r="26" spans="1:11" x14ac:dyDescent="0.25">
      <c r="A26" s="1">
        <f>Overall!A26</f>
        <v>0</v>
      </c>
      <c r="B26" s="1">
        <f>Overall!B26</f>
        <v>0</v>
      </c>
      <c r="C26" s="1"/>
      <c r="D26" s="1"/>
      <c r="E26" s="1"/>
      <c r="F26" s="1"/>
      <c r="G26" s="1"/>
      <c r="H26" s="1"/>
      <c r="I26" s="1"/>
      <c r="J26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26"/>
  <sheetViews>
    <sheetView workbookViewId="0">
      <pane ySplit="1" topLeftCell="A2" activePane="bottomLeft" state="frozen"/>
      <selection pane="bottomLeft" activeCell="Q2" sqref="Q2:Q9"/>
    </sheetView>
  </sheetViews>
  <sheetFormatPr defaultRowHeight="15" x14ac:dyDescent="0.25"/>
  <cols>
    <col min="1" max="1" width="15.5703125" bestFit="1" customWidth="1"/>
    <col min="2" max="2" width="13.7109375" bestFit="1" customWidth="1"/>
    <col min="3" max="5" width="3" bestFit="1" customWidth="1"/>
    <col min="6" max="6" width="3.7109375" bestFit="1" customWidth="1"/>
    <col min="7" max="7" width="3" bestFit="1" customWidth="1"/>
    <col min="8" max="10" width="3.7109375" bestFit="1" customWidth="1"/>
    <col min="11" max="11" width="5.28515625" bestFit="1" customWidth="1"/>
    <col min="14" max="14" width="10" bestFit="1" customWidth="1"/>
  </cols>
  <sheetData>
    <row r="1" spans="1:23" x14ac:dyDescent="0.25">
      <c r="A1" s="1" t="s">
        <v>0</v>
      </c>
      <c r="B1" s="1" t="s">
        <v>1</v>
      </c>
      <c r="C1" s="2">
        <v>1</v>
      </c>
      <c r="D1" s="2">
        <v>2</v>
      </c>
      <c r="E1" s="2">
        <v>3</v>
      </c>
      <c r="F1" s="2">
        <v>4</v>
      </c>
      <c r="G1" s="2">
        <v>5</v>
      </c>
      <c r="H1" s="2">
        <v>6</v>
      </c>
      <c r="I1" s="2">
        <v>7</v>
      </c>
      <c r="J1" s="2"/>
      <c r="K1" s="2" t="s">
        <v>27</v>
      </c>
      <c r="N1" t="s">
        <v>0</v>
      </c>
      <c r="O1" t="s">
        <v>1</v>
      </c>
      <c r="P1">
        <v>1</v>
      </c>
      <c r="Q1">
        <v>2</v>
      </c>
      <c r="R1">
        <v>3</v>
      </c>
      <c r="S1">
        <v>4</v>
      </c>
      <c r="T1">
        <v>5</v>
      </c>
      <c r="U1">
        <v>6</v>
      </c>
      <c r="V1">
        <v>7</v>
      </c>
      <c r="W1" t="s">
        <v>27</v>
      </c>
    </row>
    <row r="2" spans="1:23" x14ac:dyDescent="0.25">
      <c r="A2" s="1" t="s">
        <v>5</v>
      </c>
      <c r="B2" s="1" t="s">
        <v>4</v>
      </c>
      <c r="C2" s="1">
        <v>15</v>
      </c>
      <c r="D2" s="1">
        <v>25</v>
      </c>
      <c r="E2" s="1">
        <v>15</v>
      </c>
      <c r="F2" s="13">
        <v>15</v>
      </c>
      <c r="G2" s="13">
        <v>10</v>
      </c>
      <c r="H2" s="13">
        <v>10</v>
      </c>
      <c r="I2" s="13">
        <v>10</v>
      </c>
      <c r="J2" s="13">
        <v>0</v>
      </c>
      <c r="K2" s="1">
        <f>J2+100</f>
        <v>100</v>
      </c>
      <c r="N2" t="s">
        <v>5</v>
      </c>
      <c r="O2" t="s">
        <v>4</v>
      </c>
      <c r="P2">
        <v>15</v>
      </c>
      <c r="Q2">
        <v>25</v>
      </c>
      <c r="R2">
        <v>15</v>
      </c>
      <c r="S2">
        <v>15</v>
      </c>
      <c r="T2">
        <v>10</v>
      </c>
      <c r="U2">
        <v>10</v>
      </c>
      <c r="V2">
        <v>10</v>
      </c>
      <c r="W2">
        <v>100</v>
      </c>
    </row>
    <row r="3" spans="1:23" x14ac:dyDescent="0.25">
      <c r="A3" s="1" t="str">
        <f>Overall!A3</f>
        <v>Amstutz</v>
      </c>
      <c r="B3" s="1" t="str">
        <f>Overall!B3</f>
        <v>Colton</v>
      </c>
      <c r="C3" s="1">
        <v>-2</v>
      </c>
      <c r="D3" s="1"/>
      <c r="E3" s="1"/>
      <c r="F3" s="1"/>
      <c r="G3" s="1"/>
      <c r="H3" s="1"/>
      <c r="I3" s="1"/>
      <c r="J3" s="13">
        <f>SUM(C3:I3)</f>
        <v>-2</v>
      </c>
      <c r="K3" s="1">
        <f t="shared" ref="K3:K9" si="0">J3+100</f>
        <v>98</v>
      </c>
      <c r="N3" t="s">
        <v>31</v>
      </c>
      <c r="O3" t="s">
        <v>32</v>
      </c>
      <c r="P3">
        <f>P$2+C3</f>
        <v>13</v>
      </c>
      <c r="Q3">
        <f t="shared" ref="Q3:V3" si="1">Q$2+D3</f>
        <v>25</v>
      </c>
      <c r="R3">
        <f t="shared" si="1"/>
        <v>15</v>
      </c>
      <c r="S3">
        <f t="shared" si="1"/>
        <v>15</v>
      </c>
      <c r="T3">
        <f t="shared" si="1"/>
        <v>10</v>
      </c>
      <c r="U3">
        <f t="shared" si="1"/>
        <v>10</v>
      </c>
      <c r="V3">
        <f t="shared" si="1"/>
        <v>10</v>
      </c>
      <c r="W3">
        <f>SUM(P3:V3)</f>
        <v>98</v>
      </c>
    </row>
    <row r="4" spans="1:23" x14ac:dyDescent="0.25">
      <c r="A4" s="1" t="str">
        <f>Overall!A4</f>
        <v>Curtis</v>
      </c>
      <c r="B4" s="1" t="str">
        <f>Overall!B4</f>
        <v>Zachary</v>
      </c>
      <c r="C4" s="1">
        <v>-3</v>
      </c>
      <c r="D4" s="1">
        <v>-6</v>
      </c>
      <c r="E4" s="1">
        <v>-5</v>
      </c>
      <c r="F4" s="1">
        <v>-7</v>
      </c>
      <c r="G4" s="1">
        <v>-2</v>
      </c>
      <c r="H4" s="1"/>
      <c r="I4" s="1"/>
      <c r="J4" s="13">
        <f t="shared" ref="J4:J9" si="2">SUM(C4:I4)</f>
        <v>-23</v>
      </c>
      <c r="K4" s="1">
        <f t="shared" si="0"/>
        <v>77</v>
      </c>
      <c r="N4" t="s">
        <v>34</v>
      </c>
      <c r="O4" t="s">
        <v>35</v>
      </c>
      <c r="P4">
        <f t="shared" ref="P4:P9" si="3">P$2+C4</f>
        <v>12</v>
      </c>
      <c r="Q4">
        <f t="shared" ref="Q4:Q9" si="4">Q$2+D4</f>
        <v>19</v>
      </c>
      <c r="R4">
        <f t="shared" ref="R4:R9" si="5">R$2+E4</f>
        <v>10</v>
      </c>
      <c r="S4">
        <f t="shared" ref="S4:S9" si="6">S$2+F4</f>
        <v>8</v>
      </c>
      <c r="T4">
        <f t="shared" ref="T4:T9" si="7">T$2+G4</f>
        <v>8</v>
      </c>
      <c r="U4">
        <f t="shared" ref="U4:U9" si="8">U$2+H4</f>
        <v>10</v>
      </c>
      <c r="V4">
        <f t="shared" ref="V4:V9" si="9">V$2+I4</f>
        <v>10</v>
      </c>
      <c r="W4">
        <f t="shared" ref="W4:W9" si="10">SUM(P4:V4)</f>
        <v>77</v>
      </c>
    </row>
    <row r="5" spans="1:23" x14ac:dyDescent="0.25">
      <c r="A5" s="1" t="str">
        <f>Overall!A5</f>
        <v>Kobryn</v>
      </c>
      <c r="B5" s="1" t="str">
        <f>Overall!B5</f>
        <v>Aubrea</v>
      </c>
      <c r="C5" s="1">
        <v>-3</v>
      </c>
      <c r="D5" s="1">
        <v>-2</v>
      </c>
      <c r="E5" s="1">
        <v>-5</v>
      </c>
      <c r="F5" s="1">
        <v>-3</v>
      </c>
      <c r="G5" s="1"/>
      <c r="H5" s="1"/>
      <c r="I5" s="1"/>
      <c r="J5" s="13">
        <f t="shared" si="2"/>
        <v>-13</v>
      </c>
      <c r="K5" s="1">
        <f t="shared" si="0"/>
        <v>87</v>
      </c>
      <c r="N5" t="s">
        <v>37</v>
      </c>
      <c r="O5" t="s">
        <v>38</v>
      </c>
      <c r="P5">
        <f t="shared" si="3"/>
        <v>12</v>
      </c>
      <c r="Q5">
        <f t="shared" si="4"/>
        <v>23</v>
      </c>
      <c r="R5">
        <f t="shared" si="5"/>
        <v>10</v>
      </c>
      <c r="S5">
        <f t="shared" si="6"/>
        <v>12</v>
      </c>
      <c r="T5">
        <f t="shared" si="7"/>
        <v>10</v>
      </c>
      <c r="U5">
        <f t="shared" si="8"/>
        <v>10</v>
      </c>
      <c r="V5">
        <f t="shared" si="9"/>
        <v>10</v>
      </c>
      <c r="W5">
        <f t="shared" si="10"/>
        <v>87</v>
      </c>
    </row>
    <row r="6" spans="1:23" x14ac:dyDescent="0.25">
      <c r="A6" s="1" t="str">
        <f>Overall!A6</f>
        <v>Nguyen</v>
      </c>
      <c r="B6" s="1" t="str">
        <f>Overall!B6</f>
        <v>Thuy</v>
      </c>
      <c r="C6" s="1"/>
      <c r="D6" s="1">
        <v>-4</v>
      </c>
      <c r="E6" s="1"/>
      <c r="F6" s="1">
        <v>-5</v>
      </c>
      <c r="G6" s="1"/>
      <c r="H6" s="1"/>
      <c r="I6" s="1"/>
      <c r="J6" s="13">
        <f t="shared" si="2"/>
        <v>-9</v>
      </c>
      <c r="K6" s="1">
        <f t="shared" si="0"/>
        <v>91</v>
      </c>
      <c r="N6" t="s">
        <v>40</v>
      </c>
      <c r="O6" t="s">
        <v>41</v>
      </c>
      <c r="P6">
        <f t="shared" si="3"/>
        <v>15</v>
      </c>
      <c r="Q6">
        <f t="shared" si="4"/>
        <v>21</v>
      </c>
      <c r="R6">
        <f t="shared" si="5"/>
        <v>15</v>
      </c>
      <c r="S6">
        <f t="shared" si="6"/>
        <v>10</v>
      </c>
      <c r="T6">
        <f t="shared" si="7"/>
        <v>10</v>
      </c>
      <c r="U6">
        <f t="shared" si="8"/>
        <v>10</v>
      </c>
      <c r="V6">
        <f t="shared" si="9"/>
        <v>10</v>
      </c>
      <c r="W6">
        <f t="shared" si="10"/>
        <v>91</v>
      </c>
    </row>
    <row r="7" spans="1:23" x14ac:dyDescent="0.25">
      <c r="A7" s="1" t="str">
        <f>Overall!A7</f>
        <v>Shields</v>
      </c>
      <c r="B7" s="1" t="str">
        <f>Overall!B7</f>
        <v>Andrew</v>
      </c>
      <c r="C7" s="1">
        <v>-6</v>
      </c>
      <c r="D7" s="1">
        <v>-5</v>
      </c>
      <c r="E7" s="1"/>
      <c r="F7" s="1"/>
      <c r="G7" s="1">
        <v>-5</v>
      </c>
      <c r="H7" s="1"/>
      <c r="I7" s="1"/>
      <c r="J7" s="13">
        <f t="shared" si="2"/>
        <v>-16</v>
      </c>
      <c r="K7" s="1">
        <f t="shared" si="0"/>
        <v>84</v>
      </c>
      <c r="N7" t="s">
        <v>43</v>
      </c>
      <c r="O7" t="s">
        <v>44</v>
      </c>
      <c r="P7">
        <f t="shared" si="3"/>
        <v>9</v>
      </c>
      <c r="Q7">
        <f t="shared" si="4"/>
        <v>20</v>
      </c>
      <c r="R7">
        <f t="shared" si="5"/>
        <v>15</v>
      </c>
      <c r="S7">
        <f t="shared" si="6"/>
        <v>15</v>
      </c>
      <c r="T7">
        <f t="shared" si="7"/>
        <v>5</v>
      </c>
      <c r="U7">
        <f t="shared" si="8"/>
        <v>10</v>
      </c>
      <c r="V7">
        <f t="shared" si="9"/>
        <v>10</v>
      </c>
      <c r="W7">
        <f t="shared" si="10"/>
        <v>84</v>
      </c>
    </row>
    <row r="8" spans="1:23" x14ac:dyDescent="0.25">
      <c r="A8" s="1" t="str">
        <f>Overall!A8</f>
        <v>Sotelo</v>
      </c>
      <c r="B8" s="1" t="str">
        <f>Overall!B8</f>
        <v>Albert</v>
      </c>
      <c r="C8" s="1">
        <v>-3</v>
      </c>
      <c r="D8" s="1">
        <v>-5</v>
      </c>
      <c r="E8" s="1">
        <v>-5</v>
      </c>
      <c r="F8" s="1">
        <v>-10</v>
      </c>
      <c r="G8" s="1">
        <v>-2</v>
      </c>
      <c r="H8" s="1"/>
      <c r="I8" s="1"/>
      <c r="J8" s="13">
        <f t="shared" si="2"/>
        <v>-25</v>
      </c>
      <c r="K8" s="1">
        <f t="shared" si="0"/>
        <v>75</v>
      </c>
      <c r="N8" t="s">
        <v>46</v>
      </c>
      <c r="O8" t="s">
        <v>47</v>
      </c>
      <c r="P8">
        <f t="shared" si="3"/>
        <v>12</v>
      </c>
      <c r="Q8">
        <f t="shared" si="4"/>
        <v>20</v>
      </c>
      <c r="R8">
        <f t="shared" si="5"/>
        <v>10</v>
      </c>
      <c r="S8">
        <f t="shared" si="6"/>
        <v>5</v>
      </c>
      <c r="T8">
        <f t="shared" si="7"/>
        <v>8</v>
      </c>
      <c r="U8">
        <f t="shared" si="8"/>
        <v>10</v>
      </c>
      <c r="V8">
        <f t="shared" si="9"/>
        <v>10</v>
      </c>
      <c r="W8">
        <f t="shared" si="10"/>
        <v>75</v>
      </c>
    </row>
    <row r="9" spans="1:23" x14ac:dyDescent="0.25">
      <c r="A9" s="1" t="str">
        <f>Overall!A9</f>
        <v>Vermorel</v>
      </c>
      <c r="B9" s="1" t="str">
        <f>Overall!B9</f>
        <v>Brieuc</v>
      </c>
      <c r="C9" s="1">
        <v>-3</v>
      </c>
      <c r="D9" s="1">
        <v>-9</v>
      </c>
      <c r="E9" s="1"/>
      <c r="F9" s="1">
        <v>-10</v>
      </c>
      <c r="G9" s="1"/>
      <c r="H9" s="1">
        <v>-10</v>
      </c>
      <c r="I9" s="1">
        <v>-10</v>
      </c>
      <c r="J9" s="13">
        <f t="shared" si="2"/>
        <v>-42</v>
      </c>
      <c r="K9" s="1">
        <f t="shared" si="0"/>
        <v>58</v>
      </c>
      <c r="N9" t="s">
        <v>49</v>
      </c>
      <c r="O9" t="s">
        <v>50</v>
      </c>
      <c r="P9">
        <f t="shared" si="3"/>
        <v>12</v>
      </c>
      <c r="Q9">
        <f t="shared" si="4"/>
        <v>16</v>
      </c>
      <c r="R9">
        <f t="shared" si="5"/>
        <v>15</v>
      </c>
      <c r="S9">
        <f t="shared" si="6"/>
        <v>5</v>
      </c>
      <c r="T9">
        <f t="shared" si="7"/>
        <v>10</v>
      </c>
      <c r="U9">
        <f t="shared" si="8"/>
        <v>0</v>
      </c>
      <c r="V9">
        <f t="shared" si="9"/>
        <v>0</v>
      </c>
      <c r="W9">
        <f t="shared" si="10"/>
        <v>58</v>
      </c>
    </row>
    <row r="10" spans="1:23" x14ac:dyDescent="0.25">
      <c r="A10" s="1">
        <f>Overall!A10</f>
        <v>0</v>
      </c>
      <c r="B10" s="1">
        <f>Overall!B10</f>
        <v>0</v>
      </c>
      <c r="C10" s="1"/>
      <c r="D10" s="1"/>
      <c r="E10" s="1"/>
      <c r="F10" s="1"/>
      <c r="G10" s="1"/>
      <c r="H10" s="1"/>
      <c r="I10" s="1"/>
      <c r="J10" s="1"/>
      <c r="K10" s="1">
        <f t="shared" ref="K10:K26" si="11">SUM(C10:I10)</f>
        <v>0</v>
      </c>
    </row>
    <row r="11" spans="1:23" x14ac:dyDescent="0.25">
      <c r="A11" s="1">
        <f>Overall!A11</f>
        <v>0</v>
      </c>
      <c r="B11" s="1">
        <f>Overall!B11</f>
        <v>0</v>
      </c>
      <c r="C11" s="1"/>
      <c r="D11" s="1"/>
      <c r="E11" s="1"/>
      <c r="F11" s="1"/>
      <c r="G11" s="1"/>
      <c r="H11" s="1"/>
      <c r="I11" s="1"/>
      <c r="J11" s="1"/>
      <c r="K11" s="1">
        <f t="shared" si="11"/>
        <v>0</v>
      </c>
    </row>
    <row r="12" spans="1:23" x14ac:dyDescent="0.25">
      <c r="A12" s="1">
        <f>Overall!A12</f>
        <v>0</v>
      </c>
      <c r="B12" s="1">
        <f>Overall!B12</f>
        <v>0</v>
      </c>
      <c r="C12" s="1"/>
      <c r="D12" s="1"/>
      <c r="E12" s="1"/>
      <c r="F12" s="1"/>
      <c r="G12" s="1"/>
      <c r="H12" s="1"/>
      <c r="I12" s="1"/>
      <c r="J12" s="1"/>
      <c r="K12" s="1">
        <f t="shared" si="11"/>
        <v>0</v>
      </c>
    </row>
    <row r="13" spans="1:23" x14ac:dyDescent="0.25">
      <c r="A13" s="1">
        <f>Overall!A13</f>
        <v>0</v>
      </c>
      <c r="B13" s="1">
        <f>Overall!B13</f>
        <v>0</v>
      </c>
      <c r="C13" s="1"/>
      <c r="D13" s="1"/>
      <c r="E13" s="1"/>
      <c r="F13" s="1"/>
      <c r="G13" s="1"/>
      <c r="H13" s="1"/>
      <c r="I13" s="1"/>
      <c r="J13" s="1"/>
      <c r="K13" s="1">
        <f t="shared" si="11"/>
        <v>0</v>
      </c>
    </row>
    <row r="14" spans="1:23" x14ac:dyDescent="0.25">
      <c r="A14" s="1">
        <f>Overall!A14</f>
        <v>0</v>
      </c>
      <c r="B14" s="1">
        <f>Overall!B14</f>
        <v>0</v>
      </c>
      <c r="C14" s="1"/>
      <c r="D14" s="1"/>
      <c r="E14" s="1"/>
      <c r="F14" s="1"/>
      <c r="G14" s="1"/>
      <c r="H14" s="1"/>
      <c r="I14" s="1"/>
      <c r="J14" s="1"/>
      <c r="K14" s="1">
        <f t="shared" si="11"/>
        <v>0</v>
      </c>
    </row>
    <row r="15" spans="1:23" x14ac:dyDescent="0.25">
      <c r="A15" s="1">
        <f>Overall!A15</f>
        <v>0</v>
      </c>
      <c r="B15" s="1">
        <f>Overall!B15</f>
        <v>0</v>
      </c>
      <c r="C15" s="1"/>
      <c r="D15" s="1"/>
      <c r="E15" s="1"/>
      <c r="F15" s="1"/>
      <c r="G15" s="1"/>
      <c r="H15" s="1"/>
      <c r="I15" s="1"/>
      <c r="J15" s="1"/>
      <c r="K15" s="1">
        <f t="shared" si="11"/>
        <v>0</v>
      </c>
    </row>
    <row r="16" spans="1:23" x14ac:dyDescent="0.25">
      <c r="A16" s="1">
        <f>Overall!A16</f>
        <v>0</v>
      </c>
      <c r="B16" s="1">
        <f>Overall!B16</f>
        <v>0</v>
      </c>
      <c r="C16" s="1"/>
      <c r="D16" s="1"/>
      <c r="E16" s="1"/>
      <c r="F16" s="1"/>
      <c r="G16" s="1"/>
      <c r="H16" s="1"/>
      <c r="I16" s="1"/>
      <c r="J16" s="1"/>
      <c r="K16" s="1">
        <f t="shared" si="11"/>
        <v>0</v>
      </c>
    </row>
    <row r="17" spans="1:11" x14ac:dyDescent="0.25">
      <c r="A17" s="1">
        <f>Overall!A17</f>
        <v>0</v>
      </c>
      <c r="B17" s="1">
        <f>Overall!B17</f>
        <v>0</v>
      </c>
      <c r="C17" s="1"/>
      <c r="D17" s="1"/>
      <c r="E17" s="1"/>
      <c r="F17" s="1"/>
      <c r="G17" s="1"/>
      <c r="H17" s="1"/>
      <c r="I17" s="1"/>
      <c r="J17" s="1"/>
      <c r="K17" s="1">
        <f t="shared" si="11"/>
        <v>0</v>
      </c>
    </row>
    <row r="18" spans="1:11" x14ac:dyDescent="0.25">
      <c r="A18" s="1">
        <f>Overall!A18</f>
        <v>0</v>
      </c>
      <c r="B18" s="1">
        <f>Overall!B18</f>
        <v>0</v>
      </c>
      <c r="C18" s="1"/>
      <c r="D18" s="1"/>
      <c r="E18" s="1"/>
      <c r="F18" s="1"/>
      <c r="G18" s="1"/>
      <c r="H18" s="1"/>
      <c r="I18" s="1"/>
      <c r="J18" s="1"/>
      <c r="K18" s="1">
        <f t="shared" si="11"/>
        <v>0</v>
      </c>
    </row>
    <row r="19" spans="1:11" x14ac:dyDescent="0.25">
      <c r="A19" s="1">
        <f>Overall!A19</f>
        <v>0</v>
      </c>
      <c r="B19" s="1">
        <f>Overall!B19</f>
        <v>0</v>
      </c>
      <c r="C19" s="1"/>
      <c r="D19" s="1"/>
      <c r="E19" s="1"/>
      <c r="F19" s="1"/>
      <c r="G19" s="1"/>
      <c r="H19" s="1"/>
      <c r="I19" s="1"/>
      <c r="J19" s="1"/>
      <c r="K19" s="1">
        <f t="shared" si="11"/>
        <v>0</v>
      </c>
    </row>
    <row r="20" spans="1:11" x14ac:dyDescent="0.25">
      <c r="A20" s="1">
        <f>Overall!A20</f>
        <v>0</v>
      </c>
      <c r="B20" s="1">
        <f>Overall!B20</f>
        <v>0</v>
      </c>
      <c r="C20" s="1"/>
      <c r="D20" s="1"/>
      <c r="E20" s="1"/>
      <c r="F20" s="1"/>
      <c r="G20" s="1"/>
      <c r="H20" s="1"/>
      <c r="I20" s="1"/>
      <c r="J20" s="1"/>
      <c r="K20" s="1">
        <f t="shared" si="11"/>
        <v>0</v>
      </c>
    </row>
    <row r="21" spans="1:11" x14ac:dyDescent="0.25">
      <c r="A21" s="1">
        <f>Overall!A21</f>
        <v>0</v>
      </c>
      <c r="B21" s="1">
        <f>Overall!B21</f>
        <v>0</v>
      </c>
      <c r="C21" s="1"/>
      <c r="D21" s="1"/>
      <c r="E21" s="1"/>
      <c r="F21" s="1"/>
      <c r="G21" s="1"/>
      <c r="H21" s="1"/>
      <c r="I21" s="1"/>
      <c r="J21" s="1"/>
      <c r="K21" s="1">
        <f t="shared" si="11"/>
        <v>0</v>
      </c>
    </row>
    <row r="22" spans="1:11" x14ac:dyDescent="0.25">
      <c r="A22" s="1">
        <f>Overall!A22</f>
        <v>0</v>
      </c>
      <c r="B22" s="1">
        <f>Overall!B22</f>
        <v>0</v>
      </c>
      <c r="C22" s="1"/>
      <c r="D22" s="1"/>
      <c r="E22" s="1"/>
      <c r="F22" s="1"/>
      <c r="G22" s="1"/>
      <c r="H22" s="1"/>
      <c r="I22" s="1"/>
      <c r="J22" s="1"/>
      <c r="K22" s="1">
        <f t="shared" si="11"/>
        <v>0</v>
      </c>
    </row>
    <row r="23" spans="1:11" x14ac:dyDescent="0.25">
      <c r="A23" s="1">
        <f>Overall!A23</f>
        <v>0</v>
      </c>
      <c r="B23" s="1">
        <f>Overall!B23</f>
        <v>0</v>
      </c>
      <c r="C23" s="1"/>
      <c r="D23" s="1"/>
      <c r="E23" s="1"/>
      <c r="F23" s="1"/>
      <c r="G23" s="1"/>
      <c r="H23" s="1"/>
      <c r="I23" s="1"/>
      <c r="J23" s="1"/>
      <c r="K23" s="1">
        <f t="shared" si="11"/>
        <v>0</v>
      </c>
    </row>
    <row r="24" spans="1:11" x14ac:dyDescent="0.25">
      <c r="A24" s="1">
        <f>Overall!A24</f>
        <v>0</v>
      </c>
      <c r="B24" s="1">
        <f>Overall!B24</f>
        <v>0</v>
      </c>
      <c r="C24" s="1"/>
      <c r="D24" s="1"/>
      <c r="E24" s="1"/>
      <c r="F24" s="1"/>
      <c r="G24" s="1"/>
      <c r="H24" s="1"/>
      <c r="I24" s="1"/>
      <c r="J24" s="1"/>
      <c r="K24" s="1">
        <f t="shared" si="11"/>
        <v>0</v>
      </c>
    </row>
    <row r="25" spans="1:11" x14ac:dyDescent="0.25">
      <c r="A25" s="1">
        <f>Overall!A25</f>
        <v>0</v>
      </c>
      <c r="B25" s="1">
        <f>Overall!B25</f>
        <v>0</v>
      </c>
      <c r="C25" s="1"/>
      <c r="D25" s="1"/>
      <c r="E25" s="1"/>
      <c r="F25" s="1"/>
      <c r="G25" s="1"/>
      <c r="H25" s="1"/>
      <c r="I25" s="1"/>
      <c r="J25" s="1"/>
      <c r="K25" s="1">
        <f t="shared" si="11"/>
        <v>0</v>
      </c>
    </row>
    <row r="26" spans="1:11" x14ac:dyDescent="0.25">
      <c r="A26" s="1">
        <f>Overall!A26</f>
        <v>0</v>
      </c>
      <c r="B26" s="1">
        <f>Overall!B26</f>
        <v>0</v>
      </c>
      <c r="C26" s="1"/>
      <c r="D26" s="1"/>
      <c r="E26" s="1"/>
      <c r="F26" s="1"/>
      <c r="G26" s="1"/>
      <c r="H26" s="1"/>
      <c r="I26" s="1"/>
      <c r="J26" s="1"/>
      <c r="K26" s="1">
        <f t="shared" si="11"/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6"/>
  <sheetViews>
    <sheetView zoomScale="90" zoomScaleNormal="90" workbookViewId="0">
      <selection activeCell="J37" sqref="J37"/>
    </sheetView>
  </sheetViews>
  <sheetFormatPr defaultRowHeight="15" x14ac:dyDescent="0.25"/>
  <cols>
    <col min="1" max="1" width="15.5703125" bestFit="1" customWidth="1"/>
    <col min="2" max="2" width="14" bestFit="1" customWidth="1"/>
    <col min="3" max="3" width="11" bestFit="1" customWidth="1"/>
  </cols>
  <sheetData>
    <row r="1" spans="1:3" x14ac:dyDescent="0.25">
      <c r="A1" s="1" t="s">
        <v>0</v>
      </c>
      <c r="B1" s="1" t="s">
        <v>1</v>
      </c>
      <c r="C1" s="1" t="s">
        <v>22</v>
      </c>
    </row>
    <row r="2" spans="1:3" x14ac:dyDescent="0.25">
      <c r="A2" s="1" t="s">
        <v>5</v>
      </c>
      <c r="B2" s="1" t="s">
        <v>4</v>
      </c>
      <c r="C2" s="1">
        <v>29</v>
      </c>
    </row>
    <row r="3" spans="1:3" x14ac:dyDescent="0.25">
      <c r="A3" s="1" t="str">
        <f>Overall!A3</f>
        <v>Amstutz</v>
      </c>
      <c r="B3" s="1" t="str">
        <f>Overall!B3</f>
        <v>Colton</v>
      </c>
      <c r="C3" s="1">
        <v>3</v>
      </c>
    </row>
    <row r="4" spans="1:3" x14ac:dyDescent="0.25">
      <c r="A4" s="1" t="str">
        <f>Overall!A4</f>
        <v>Curtis</v>
      </c>
      <c r="B4" s="1" t="str">
        <f>Overall!B4</f>
        <v>Zachary</v>
      </c>
      <c r="C4" s="1">
        <v>36</v>
      </c>
    </row>
    <row r="5" spans="1:3" x14ac:dyDescent="0.25">
      <c r="A5" s="1" t="str">
        <f>Overall!A5</f>
        <v>Kobryn</v>
      </c>
      <c r="B5" s="1" t="str">
        <f>Overall!B5</f>
        <v>Aubrea</v>
      </c>
      <c r="C5" s="1">
        <v>22</v>
      </c>
    </row>
    <row r="6" spans="1:3" x14ac:dyDescent="0.25">
      <c r="A6" s="1" t="str">
        <f>Overall!A6</f>
        <v>Nguyen</v>
      </c>
      <c r="B6" s="1" t="str">
        <f>Overall!B6</f>
        <v>Thuy</v>
      </c>
      <c r="C6" s="1">
        <v>1</v>
      </c>
    </row>
    <row r="7" spans="1:3" x14ac:dyDescent="0.25">
      <c r="A7" s="1" t="str">
        <f>Overall!A7</f>
        <v>Shields</v>
      </c>
      <c r="B7" s="1" t="str">
        <f>Overall!B7</f>
        <v>Andrew</v>
      </c>
      <c r="C7" s="1">
        <v>4</v>
      </c>
    </row>
    <row r="8" spans="1:3" x14ac:dyDescent="0.25">
      <c r="A8" s="1" t="str">
        <f>Overall!A8</f>
        <v>Sotelo</v>
      </c>
      <c r="B8" s="1" t="str">
        <f>Overall!B8</f>
        <v>Albert</v>
      </c>
      <c r="C8" s="1">
        <v>38</v>
      </c>
    </row>
    <row r="9" spans="1:3" x14ac:dyDescent="0.25">
      <c r="A9" s="1" t="str">
        <f>Overall!A9</f>
        <v>Vermorel</v>
      </c>
      <c r="B9" s="1" t="str">
        <f>Overall!B9</f>
        <v>Brieuc</v>
      </c>
      <c r="C9" s="1">
        <v>34</v>
      </c>
    </row>
    <row r="10" spans="1:3" x14ac:dyDescent="0.25">
      <c r="A10" s="1">
        <f>Overall!A10</f>
        <v>0</v>
      </c>
      <c r="B10" s="1">
        <f>Overall!B10</f>
        <v>0</v>
      </c>
      <c r="C10" s="1">
        <v>23</v>
      </c>
    </row>
    <row r="11" spans="1:3" x14ac:dyDescent="0.25">
      <c r="A11" s="1">
        <f>Overall!A11</f>
        <v>0</v>
      </c>
      <c r="B11" s="1">
        <f>Overall!B11</f>
        <v>0</v>
      </c>
      <c r="C11" s="1">
        <v>28</v>
      </c>
    </row>
    <row r="12" spans="1:3" x14ac:dyDescent="0.25">
      <c r="A12" s="1">
        <f>Overall!A12</f>
        <v>0</v>
      </c>
      <c r="B12" s="1">
        <f>Overall!B12</f>
        <v>0</v>
      </c>
      <c r="C12" s="1">
        <v>10</v>
      </c>
    </row>
    <row r="13" spans="1:3" x14ac:dyDescent="0.25">
      <c r="A13" s="1">
        <f>Overall!A13</f>
        <v>0</v>
      </c>
      <c r="B13" s="1">
        <f>Overall!B13</f>
        <v>0</v>
      </c>
      <c r="C13" s="1">
        <v>11</v>
      </c>
    </row>
    <row r="14" spans="1:3" x14ac:dyDescent="0.25">
      <c r="A14" s="1">
        <f>Overall!A14</f>
        <v>0</v>
      </c>
      <c r="B14" s="1">
        <f>Overall!B14</f>
        <v>0</v>
      </c>
      <c r="C14" s="1">
        <v>7</v>
      </c>
    </row>
    <row r="15" spans="1:3" x14ac:dyDescent="0.25">
      <c r="A15" s="1">
        <f>Overall!A15</f>
        <v>0</v>
      </c>
      <c r="B15" s="1">
        <f>Overall!B15</f>
        <v>0</v>
      </c>
      <c r="C15" s="1">
        <v>13</v>
      </c>
    </row>
    <row r="16" spans="1:3" x14ac:dyDescent="0.25">
      <c r="A16" s="1">
        <f>Overall!A16</f>
        <v>0</v>
      </c>
      <c r="B16" s="1">
        <f>Overall!B16</f>
        <v>0</v>
      </c>
      <c r="C16" s="1">
        <v>4</v>
      </c>
    </row>
    <row r="17" spans="1:3" x14ac:dyDescent="0.25">
      <c r="A17" s="1">
        <f>Overall!A17</f>
        <v>0</v>
      </c>
      <c r="B17" s="1">
        <f>Overall!B17</f>
        <v>0</v>
      </c>
      <c r="C17" s="1">
        <v>9</v>
      </c>
    </row>
    <row r="18" spans="1:3" x14ac:dyDescent="0.25">
      <c r="A18" s="1">
        <f>Overall!A18</f>
        <v>0</v>
      </c>
      <c r="B18" s="1">
        <f>Overall!B18</f>
        <v>0</v>
      </c>
      <c r="C18" s="1">
        <v>25</v>
      </c>
    </row>
    <row r="19" spans="1:3" x14ac:dyDescent="0.25">
      <c r="A19" s="1">
        <f>Overall!A19</f>
        <v>0</v>
      </c>
      <c r="B19" s="1">
        <f>Overall!B19</f>
        <v>0</v>
      </c>
      <c r="C19" s="1">
        <v>16</v>
      </c>
    </row>
    <row r="20" spans="1:3" x14ac:dyDescent="0.25">
      <c r="A20" s="1">
        <f>Overall!A20</f>
        <v>0</v>
      </c>
      <c r="B20" s="1">
        <f>Overall!B20</f>
        <v>0</v>
      </c>
      <c r="C20" s="1">
        <v>9</v>
      </c>
    </row>
    <row r="21" spans="1:3" x14ac:dyDescent="0.25">
      <c r="A21" s="1">
        <f>Overall!A21</f>
        <v>0</v>
      </c>
      <c r="B21" s="1">
        <f>Overall!B21</f>
        <v>0</v>
      </c>
      <c r="C21" s="1">
        <v>9</v>
      </c>
    </row>
    <row r="22" spans="1:3" x14ac:dyDescent="0.25">
      <c r="A22" s="1">
        <f>Overall!A22</f>
        <v>0</v>
      </c>
      <c r="B22" s="1">
        <f>Overall!B22</f>
        <v>0</v>
      </c>
      <c r="C22" s="1">
        <v>6</v>
      </c>
    </row>
    <row r="23" spans="1:3" x14ac:dyDescent="0.25">
      <c r="A23" s="1">
        <f>Overall!A23</f>
        <v>0</v>
      </c>
      <c r="B23" s="1">
        <f>Overall!B23</f>
        <v>0</v>
      </c>
      <c r="C23" s="1">
        <v>25</v>
      </c>
    </row>
    <row r="24" spans="1:3" x14ac:dyDescent="0.25">
      <c r="A24" s="1">
        <f>Overall!A24</f>
        <v>0</v>
      </c>
      <c r="B24" s="1">
        <f>Overall!B24</f>
        <v>0</v>
      </c>
      <c r="C24" s="1">
        <v>15</v>
      </c>
    </row>
    <row r="25" spans="1:3" x14ac:dyDescent="0.25">
      <c r="A25" s="1">
        <f>Overall!A25</f>
        <v>0</v>
      </c>
      <c r="B25" s="1">
        <f>Overall!B25</f>
        <v>0</v>
      </c>
      <c r="C25" s="1">
        <v>37</v>
      </c>
    </row>
    <row r="26" spans="1:3" x14ac:dyDescent="0.25">
      <c r="A26" s="1">
        <f>Overall!A26</f>
        <v>0</v>
      </c>
      <c r="B26" s="1">
        <f>Overall!B26</f>
        <v>0</v>
      </c>
      <c r="C26" s="1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Overall</vt:lpstr>
      <vt:lpstr>Participation</vt:lpstr>
      <vt:lpstr>Quizes</vt:lpstr>
      <vt:lpstr>Homeworks</vt:lpstr>
      <vt:lpstr>Exam 1</vt:lpstr>
      <vt:lpstr>Exam 2</vt:lpstr>
      <vt:lpstr>Final Exam</vt:lpstr>
      <vt:lpstr>CourseProject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Essig</dc:creator>
  <cp:lastModifiedBy>Shibely</cp:lastModifiedBy>
  <cp:lastPrinted>2016-09-13T18:21:38Z</cp:lastPrinted>
  <dcterms:created xsi:type="dcterms:W3CDTF">2016-08-31T14:23:57Z</dcterms:created>
  <dcterms:modified xsi:type="dcterms:W3CDTF">2019-12-23T16:26:20Z</dcterms:modified>
</cp:coreProperties>
</file>