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E345 Transportation Engineering\3. Homeworks\"/>
    </mc:Choice>
  </mc:AlternateContent>
  <bookViews>
    <workbookView xWindow="-120" yWindow="-120" windowWidth="29040" windowHeight="15840" activeTab="1"/>
  </bookViews>
  <sheets>
    <sheet name="Problem 1" sheetId="7" r:id="rId1"/>
    <sheet name="Problem 2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6" l="1"/>
  <c r="H17" i="6"/>
  <c r="H18" i="6"/>
  <c r="H19" i="6"/>
  <c r="H20" i="6"/>
  <c r="H21" i="6"/>
  <c r="C13" i="6"/>
  <c r="D17" i="6"/>
  <c r="C17" i="6"/>
  <c r="C5" i="6"/>
  <c r="C15" i="7" l="1"/>
  <c r="E17" i="7"/>
  <c r="D17" i="7"/>
  <c r="C17" i="7"/>
  <c r="E16" i="7"/>
  <c r="D16" i="7"/>
  <c r="C16" i="7"/>
  <c r="E6" i="7" s="1"/>
  <c r="E15" i="7"/>
  <c r="D15" i="7"/>
  <c r="D6" i="7" l="1"/>
  <c r="C7" i="7"/>
  <c r="C5" i="7"/>
  <c r="E7" i="7"/>
  <c r="C6" i="7"/>
  <c r="D5" i="7"/>
  <c r="E5" i="7"/>
  <c r="D7" i="7"/>
  <c r="F6" i="7" l="1"/>
  <c r="F5" i="7"/>
  <c r="C8" i="7"/>
  <c r="C11" i="7" s="1"/>
  <c r="F7" i="7"/>
  <c r="E8" i="7"/>
  <c r="E11" i="7" s="1"/>
  <c r="D8" i="7"/>
  <c r="D11" i="7" s="1"/>
  <c r="D20" i="6"/>
  <c r="E20" i="6"/>
  <c r="F20" i="6"/>
  <c r="G20" i="6"/>
  <c r="D21" i="6"/>
  <c r="E21" i="6"/>
  <c r="F21" i="6"/>
  <c r="G21" i="6"/>
  <c r="C21" i="6"/>
  <c r="G18" i="6"/>
  <c r="G19" i="6"/>
  <c r="G17" i="6"/>
  <c r="E17" i="6"/>
  <c r="F17" i="6"/>
  <c r="C20" i="6"/>
  <c r="F19" i="6"/>
  <c r="E19" i="6"/>
  <c r="D19" i="6"/>
  <c r="C19" i="6"/>
  <c r="F18" i="6"/>
  <c r="E18" i="6"/>
  <c r="D18" i="6"/>
  <c r="C18" i="6"/>
  <c r="F5" i="6" l="1"/>
  <c r="E6" i="6"/>
  <c r="F9" i="6"/>
  <c r="F8" i="6"/>
  <c r="E7" i="6"/>
  <c r="F6" i="6"/>
  <c r="E5" i="6"/>
  <c r="E9" i="6"/>
  <c r="D7" i="6"/>
  <c r="G5" i="6"/>
  <c r="G8" i="6"/>
  <c r="F7" i="6"/>
  <c r="G6" i="6"/>
  <c r="E8" i="6"/>
  <c r="C6" i="6"/>
  <c r="C8" i="6"/>
  <c r="C9" i="6"/>
  <c r="D8" i="6"/>
  <c r="G7" i="6"/>
  <c r="D6" i="6"/>
  <c r="G9" i="6"/>
  <c r="C7" i="6"/>
  <c r="D9" i="6"/>
  <c r="G10" i="6" l="1"/>
  <c r="G13" i="6" s="1"/>
  <c r="H6" i="6"/>
  <c r="H8" i="6"/>
  <c r="H7" i="6"/>
  <c r="E10" i="6"/>
  <c r="E13" i="6" s="1"/>
  <c r="H9" i="6"/>
  <c r="F10" i="6"/>
  <c r="F13" i="6" s="1"/>
  <c r="D10" i="6"/>
  <c r="D13" i="6" s="1"/>
  <c r="C10" i="6" l="1"/>
  <c r="H5" i="6"/>
</calcChain>
</file>

<file path=xl/sharedStrings.xml><?xml version="1.0" encoding="utf-8"?>
<sst xmlns="http://schemas.openxmlformats.org/spreadsheetml/2006/main" count="18" uniqueCount="9">
  <si>
    <t>Ending</t>
  </si>
  <si>
    <t>Starting</t>
  </si>
  <si>
    <t>Adjust</t>
  </si>
  <si>
    <t>TDF</t>
  </si>
  <si>
    <t>Ratio</t>
  </si>
  <si>
    <t>New Adjust</t>
  </si>
  <si>
    <t>FF Table</t>
  </si>
  <si>
    <t>After 2nd Iteration</t>
  </si>
  <si>
    <t>* I used excel to solve the problem. Please use books to calculate each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</si>
</sst>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164" fontId="0" fillId="2" borderId="0" xfId="1" applyNumberFormat="1" applyFont="1" applyFill="1"/>
    <xf numFmtId="2" fontId="2" fillId="2" borderId="0" xfId="0" applyNumberFormat="1" applyFont="1" applyFill="1"/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0" xfId="0" applyNumberFormat="1"/>
    <xf numFmtId="2" fontId="1" fillId="0" borderId="9" xfId="0" quotePrefix="1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4" fillId="0" borderId="0" xfId="0" applyFont="1"/>
    <xf numFmtId="0" fontId="1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12</xdr:row>
      <xdr:rowOff>19050</xdr:rowOff>
    </xdr:from>
    <xdr:ext cx="5516895" cy="3524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6EA6F96-0523-4727-8067-D23E14055AA6}"/>
                </a:ext>
              </a:extLst>
            </xdr:cNvPr>
            <xdr:cNvSpPr txBox="1"/>
          </xdr:nvSpPr>
          <xdr:spPr>
            <a:xfrm>
              <a:off x="6515100" y="1981200"/>
              <a:ext cx="5516895" cy="3524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100" b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T</m:t>
                    </m:r>
                    <m:r>
                      <m:rPr>
                        <m:nor/>
                      </m:rPr>
                      <a:rPr lang="en-US" sz="1100" b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1−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234∗</m:t>
                    </m:r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(531∗13∗1)</m:t>
                        </m:r>
                      </m:num>
                      <m:den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1080∗45∗1</m:t>
                            </m:r>
                          </m:e>
                        </m:d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531∗13∗1</m:t>
                            </m:r>
                          </m:e>
                        </m:d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76∗24∗1</m:t>
                            </m:r>
                          </m:e>
                        </m:d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47∗10∗1</m:t>
                            </m:r>
                          </m:e>
                        </m:d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+(82∗5∗1)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6EA6F96-0523-4727-8067-D23E14055AA6}"/>
                </a:ext>
              </a:extLst>
            </xdr:cNvPr>
            <xdr:cNvSpPr txBox="1"/>
          </xdr:nvSpPr>
          <xdr:spPr>
            <a:xfrm>
              <a:off x="6515100" y="1981200"/>
              <a:ext cx="5516895" cy="3524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"T1-" 2=</a:t>
              </a:r>
              <a:r>
                <a:rPr lang="en-US" sz="1100" b="0" i="0">
                  <a:latin typeface="Cambria Math" panose="02040503050406030204" pitchFamily="18" charset="0"/>
                </a:rPr>
                <a:t>234∗</a:t>
              </a:r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(531∗13∗1))/((1080∗45∗1)+(531∗13∗1)+(76∗24∗1)+(47∗10∗1)+(82∗5∗1))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514350</xdr:colOff>
      <xdr:row>5</xdr:row>
      <xdr:rowOff>0</xdr:rowOff>
    </xdr:from>
    <xdr:ext cx="3555332" cy="269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BBB2FCE-9BF6-442A-915D-C12660B496F9}"/>
                </a:ext>
              </a:extLst>
            </xdr:cNvPr>
            <xdr:cNvSpPr txBox="1"/>
          </xdr:nvSpPr>
          <xdr:spPr>
            <a:xfrm>
              <a:off x="6838950" y="819150"/>
              <a:ext cx="3555332" cy="269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/>
                <a:t>T1-1=</a:t>
              </a:r>
              <a:r>
                <a:rPr lang="en-US" sz="1100" b="0" baseline="0"/>
                <a:t> </a:t>
              </a:r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234∗</m:t>
                  </m:r>
                  <m:f>
                    <m:f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(1080∗45∗1)</m:t>
                      </m:r>
                    </m:num>
                    <m:den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1080∗45∗1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531∗13∗1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76∗24∗1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47∗10∗1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+(82∗5∗1)</m:t>
                      </m:r>
                    </m:den>
                  </m:f>
                </m:oMath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BBB2FCE-9BF6-442A-915D-C12660B496F9}"/>
                </a:ext>
              </a:extLst>
            </xdr:cNvPr>
            <xdr:cNvSpPr txBox="1"/>
          </xdr:nvSpPr>
          <xdr:spPr>
            <a:xfrm>
              <a:off x="6838950" y="819150"/>
              <a:ext cx="3555332" cy="269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/>
                <a:t>T1-1=</a:t>
              </a:r>
              <a:r>
                <a:rPr lang="en-US" sz="1100" b="0" baseline="0"/>
                <a:t> </a:t>
              </a:r>
              <a:r>
                <a:rPr lang="en-US" sz="1100" b="0" i="0">
                  <a:latin typeface="Cambria Math" panose="02040503050406030204" pitchFamily="18" charset="0"/>
                </a:rPr>
                <a:t>234∗</a:t>
              </a:r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(1080∗45∗1))/((1080∗45∗1)+(531∗13∗1)+(76∗24∗1)+(47∗10∗1)+(82∗5∗1))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19</xdr:col>
      <xdr:colOff>419100</xdr:colOff>
      <xdr:row>5</xdr:row>
      <xdr:rowOff>9525</xdr:rowOff>
    </xdr:from>
    <xdr:ext cx="1350113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8CD85ED-893A-4961-A468-51FC76F23A77}"/>
                </a:ext>
              </a:extLst>
            </xdr:cNvPr>
            <xdr:cNvSpPr txBox="1"/>
          </xdr:nvSpPr>
          <xdr:spPr>
            <a:xfrm>
              <a:off x="12230100" y="828675"/>
              <a:ext cx="1350113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=234∗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48600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58207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</a:rPr>
                      <m:t>=195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8CD85ED-893A-4961-A468-51FC76F23A77}"/>
                </a:ext>
              </a:extLst>
            </xdr:cNvPr>
            <xdr:cNvSpPr txBox="1"/>
          </xdr:nvSpPr>
          <xdr:spPr>
            <a:xfrm>
              <a:off x="12230100" y="828675"/>
              <a:ext cx="1350113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=234∗48600/58207=195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19</xdr:col>
      <xdr:colOff>276225</xdr:colOff>
      <xdr:row>12</xdr:row>
      <xdr:rowOff>66675</xdr:rowOff>
    </xdr:from>
    <xdr:ext cx="1020792" cy="2405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71836EA-2105-42FF-8A41-847C03CEDAE0}"/>
                </a:ext>
              </a:extLst>
            </xdr:cNvPr>
            <xdr:cNvSpPr txBox="1"/>
          </xdr:nvSpPr>
          <xdr:spPr>
            <a:xfrm>
              <a:off x="12087225" y="2028825"/>
              <a:ext cx="1020792" cy="240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</a:rPr>
                    <m:t>=234∗</m:t>
                  </m:r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6903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58207</m:t>
                      </m:r>
                    </m:den>
                  </m:f>
                </m:oMath>
              </a14:m>
              <a:r>
                <a:rPr lang="en-US" sz="1100"/>
                <a:t>=28</a:t>
              </a: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71836EA-2105-42FF-8A41-847C03CEDAE0}"/>
                </a:ext>
              </a:extLst>
            </xdr:cNvPr>
            <xdr:cNvSpPr txBox="1"/>
          </xdr:nvSpPr>
          <xdr:spPr>
            <a:xfrm>
              <a:off x="12087225" y="2028825"/>
              <a:ext cx="1020792" cy="240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=234∗6903/58207</a:t>
              </a:r>
              <a:r>
                <a:rPr lang="en-US" sz="1100"/>
                <a:t>=28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workbookViewId="0">
      <selection activeCell="G36" sqref="G36"/>
    </sheetView>
  </sheetViews>
  <sheetFormatPr defaultRowHeight="12.75" x14ac:dyDescent="0.2"/>
  <sheetData>
    <row r="2" spans="2:7" x14ac:dyDescent="0.2">
      <c r="B2" s="21" t="s">
        <v>7</v>
      </c>
      <c r="C2" s="21"/>
      <c r="D2" s="21"/>
      <c r="E2" s="21"/>
    </row>
    <row r="4" spans="2:7" ht="13.5" thickBot="1" x14ac:dyDescent="0.25">
      <c r="C4">
        <v>1</v>
      </c>
      <c r="D4">
        <v>2</v>
      </c>
      <c r="E4">
        <v>3</v>
      </c>
      <c r="G4" t="s">
        <v>1</v>
      </c>
    </row>
    <row r="5" spans="2:7" x14ac:dyDescent="0.2">
      <c r="B5" s="3">
        <v>1</v>
      </c>
      <c r="C5" s="8">
        <f t="shared" ref="C5:E7" si="0">$G5*C15/SUM($C15:$E15)</f>
        <v>44.595403617742001</v>
      </c>
      <c r="D5" s="9">
        <f t="shared" si="0"/>
        <v>85.140238878083053</v>
      </c>
      <c r="E5" s="10">
        <f t="shared" si="0"/>
        <v>40.264357504174939</v>
      </c>
      <c r="F5" s="3">
        <f>SUM(C5:E5)</f>
        <v>170</v>
      </c>
      <c r="G5" s="4">
        <v>170</v>
      </c>
    </row>
    <row r="6" spans="2:7" x14ac:dyDescent="0.2">
      <c r="B6" s="3">
        <v>2</v>
      </c>
      <c r="C6" s="11">
        <f t="shared" si="0"/>
        <v>184.21999608283255</v>
      </c>
      <c r="D6" s="12">
        <f t="shared" si="0"/>
        <v>157.56492538918539</v>
      </c>
      <c r="E6" s="13">
        <f t="shared" si="0"/>
        <v>58.215078527982079</v>
      </c>
      <c r="F6" s="3">
        <f>SUM(C6:E6)</f>
        <v>400</v>
      </c>
      <c r="G6" s="4">
        <v>400</v>
      </c>
    </row>
    <row r="7" spans="2:7" ht="13.5" thickBot="1" x14ac:dyDescent="0.25">
      <c r="B7" s="3">
        <v>3</v>
      </c>
      <c r="C7" s="14">
        <f t="shared" si="0"/>
        <v>121.30043117810823</v>
      </c>
      <c r="D7" s="15">
        <f t="shared" si="0"/>
        <v>81.054131077388661</v>
      </c>
      <c r="E7" s="16">
        <f t="shared" si="0"/>
        <v>127.64543774450314</v>
      </c>
      <c r="F7" s="3">
        <f>SUM(C7:E7)</f>
        <v>330</v>
      </c>
      <c r="G7" s="4">
        <v>330</v>
      </c>
    </row>
    <row r="8" spans="2:7" x14ac:dyDescent="0.2">
      <c r="B8" s="3"/>
      <c r="C8" s="3">
        <f>SUM(C5:C7)</f>
        <v>350.1158308786828</v>
      </c>
      <c r="D8" s="3">
        <f>SUM(D5:D7)</f>
        <v>323.75929534465712</v>
      </c>
      <c r="E8" s="3">
        <f>SUM(E5:E7)</f>
        <v>226.12487377666017</v>
      </c>
      <c r="F8" s="3"/>
      <c r="G8" s="17"/>
    </row>
    <row r="9" spans="2:7" x14ac:dyDescent="0.2">
      <c r="B9" s="3" t="s">
        <v>0</v>
      </c>
      <c r="C9" s="4">
        <v>350</v>
      </c>
      <c r="D9" s="4">
        <v>325</v>
      </c>
      <c r="E9" s="4">
        <v>225</v>
      </c>
      <c r="F9" s="3"/>
    </row>
    <row r="10" spans="2:7" x14ac:dyDescent="0.2">
      <c r="C10" s="2"/>
      <c r="D10" s="2"/>
      <c r="E10" s="2"/>
      <c r="F10" s="2"/>
    </row>
    <row r="11" spans="2:7" x14ac:dyDescent="0.2">
      <c r="B11" t="s">
        <v>4</v>
      </c>
      <c r="C11" s="2">
        <f>C9/C8</f>
        <v>0.99966916412093654</v>
      </c>
      <c r="D11" s="2">
        <f t="shared" ref="D11:E11" si="1">D9/D8</f>
        <v>1.0038321823440532</v>
      </c>
      <c r="E11" s="2">
        <f t="shared" si="1"/>
        <v>0.9950254310466915</v>
      </c>
      <c r="F11" s="2"/>
    </row>
    <row r="12" spans="2:7" x14ac:dyDescent="0.2">
      <c r="B12" t="s">
        <v>2</v>
      </c>
      <c r="C12" s="5">
        <v>0.95681100385229045</v>
      </c>
      <c r="D12" s="5">
        <v>1.1016499956934549</v>
      </c>
      <c r="E12" s="5">
        <v>0.94067673282105413</v>
      </c>
      <c r="F12" s="2"/>
    </row>
    <row r="13" spans="2:7" x14ac:dyDescent="0.2">
      <c r="B13" t="s">
        <v>5</v>
      </c>
      <c r="C13" s="2">
        <v>1</v>
      </c>
      <c r="D13" s="2">
        <v>1</v>
      </c>
      <c r="E13" s="2">
        <v>1</v>
      </c>
      <c r="F13" s="2"/>
    </row>
    <row r="14" spans="2:7" x14ac:dyDescent="0.2">
      <c r="B14" t="s">
        <v>3</v>
      </c>
      <c r="C14" s="1">
        <v>1</v>
      </c>
      <c r="D14" s="1">
        <v>2</v>
      </c>
      <c r="E14" s="1">
        <v>3</v>
      </c>
      <c r="F14" s="2"/>
    </row>
    <row r="15" spans="2:7" x14ac:dyDescent="0.2">
      <c r="B15">
        <v>1</v>
      </c>
      <c r="C15" s="1">
        <f t="shared" ref="C15:E17" si="2">C$12*C$9*C19</f>
        <v>46.883739188762242</v>
      </c>
      <c r="D15" s="1">
        <f t="shared" si="2"/>
        <v>89.509062150093214</v>
      </c>
      <c r="E15" s="1">
        <f t="shared" si="2"/>
        <v>42.330452976947441</v>
      </c>
      <c r="F15" s="2"/>
    </row>
    <row r="16" spans="2:7" x14ac:dyDescent="0.2">
      <c r="B16">
        <v>2</v>
      </c>
      <c r="C16" s="1">
        <f t="shared" si="2"/>
        <v>83.720962837075419</v>
      </c>
      <c r="D16" s="1">
        <f t="shared" si="2"/>
        <v>71.607249720074577</v>
      </c>
      <c r="E16" s="1">
        <f t="shared" si="2"/>
        <v>26.456533110592147</v>
      </c>
      <c r="F16" s="2"/>
    </row>
    <row r="17" spans="2:6" x14ac:dyDescent="0.2">
      <c r="B17">
        <v>3</v>
      </c>
      <c r="C17" s="1">
        <f t="shared" si="2"/>
        <v>66.976770269660335</v>
      </c>
      <c r="D17" s="1">
        <f t="shared" si="2"/>
        <v>44.754531075046607</v>
      </c>
      <c r="E17" s="1">
        <f t="shared" si="2"/>
        <v>70.480204206617486</v>
      </c>
      <c r="F17" s="2"/>
    </row>
    <row r="18" spans="2:6" ht="15" x14ac:dyDescent="0.2">
      <c r="B18" s="6" t="s">
        <v>6</v>
      </c>
      <c r="C18" s="6">
        <v>1</v>
      </c>
      <c r="D18" s="6">
        <v>2</v>
      </c>
      <c r="E18" s="6">
        <v>3</v>
      </c>
      <c r="F18" s="2"/>
    </row>
    <row r="19" spans="2:6" ht="15" x14ac:dyDescent="0.2">
      <c r="B19" s="6">
        <v>1</v>
      </c>
      <c r="C19" s="18">
        <v>0.14000000000000001</v>
      </c>
      <c r="D19" s="19">
        <v>0.25</v>
      </c>
      <c r="E19" s="19">
        <v>0.2</v>
      </c>
      <c r="F19" s="2"/>
    </row>
    <row r="20" spans="2:6" ht="15" x14ac:dyDescent="0.2">
      <c r="B20" s="6">
        <v>2</v>
      </c>
      <c r="C20" s="19">
        <v>0.25</v>
      </c>
      <c r="D20" s="19">
        <v>0.2</v>
      </c>
      <c r="E20" s="19">
        <v>0.125</v>
      </c>
      <c r="F20" s="2"/>
    </row>
    <row r="21" spans="2:6" ht="15" x14ac:dyDescent="0.2">
      <c r="B21" s="6">
        <v>3</v>
      </c>
      <c r="C21" s="19">
        <v>0.2</v>
      </c>
      <c r="D21" s="19">
        <v>0.125</v>
      </c>
      <c r="E21" s="19">
        <v>0.33300000000000002</v>
      </c>
      <c r="F21" s="2"/>
    </row>
    <row r="22" spans="2:6" x14ac:dyDescent="0.2">
      <c r="C22" s="2"/>
      <c r="D22" s="2"/>
      <c r="E22" s="2"/>
    </row>
    <row r="24" spans="2:6" ht="23.25" x14ac:dyDescent="0.35">
      <c r="B24" s="20" t="s">
        <v>8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tabSelected="1" workbookViewId="0">
      <selection activeCell="R24" sqref="R24"/>
    </sheetView>
  </sheetViews>
  <sheetFormatPr defaultRowHeight="12.75" x14ac:dyDescent="0.2"/>
  <cols>
    <col min="4" max="6" width="10.28515625" bestFit="1" customWidth="1"/>
  </cols>
  <sheetData>
    <row r="2" spans="2:9" x14ac:dyDescent="0.2">
      <c r="B2" s="21" t="s">
        <v>7</v>
      </c>
      <c r="C2" s="21"/>
      <c r="D2" s="21"/>
      <c r="E2" s="21"/>
      <c r="F2" s="21"/>
      <c r="G2" s="21"/>
    </row>
    <row r="4" spans="2:9" ht="13.5" thickBot="1" x14ac:dyDescent="0.25">
      <c r="C4">
        <v>1</v>
      </c>
      <c r="D4">
        <v>2</v>
      </c>
      <c r="E4">
        <v>3</v>
      </c>
      <c r="F4">
        <v>4</v>
      </c>
      <c r="G4">
        <v>5</v>
      </c>
      <c r="I4" t="s">
        <v>1</v>
      </c>
    </row>
    <row r="5" spans="2:9" x14ac:dyDescent="0.2">
      <c r="B5" s="3">
        <v>1</v>
      </c>
      <c r="C5" s="8">
        <f>$I5*C17/SUM($C17:$G17)</f>
        <v>195.24103831891222</v>
      </c>
      <c r="D5" s="9">
        <f>$I5*D17/SUM($C17:$G17)</f>
        <v>27.731458590852903</v>
      </c>
      <c r="E5" s="9">
        <f t="shared" ref="E5:G5" si="0">$I5*E17/SUM($C17:$G17)</f>
        <v>7.3275648949320136</v>
      </c>
      <c r="F5" s="9">
        <f t="shared" si="0"/>
        <v>1.8881334981458588</v>
      </c>
      <c r="G5" s="10">
        <f t="shared" si="0"/>
        <v>1.8118046971569837</v>
      </c>
      <c r="H5" s="3">
        <f>SUM(C5:G5)</f>
        <v>233.99999999999997</v>
      </c>
      <c r="I5" s="4">
        <v>233.99999999999997</v>
      </c>
    </row>
    <row r="6" spans="2:9" x14ac:dyDescent="0.2">
      <c r="B6" s="3">
        <v>2</v>
      </c>
      <c r="C6" s="11">
        <f t="shared" ref="C6:G9" si="1">$I6*C18/SUM($C18:$G18)</f>
        <v>32.032829440060546</v>
      </c>
      <c r="D6" s="12">
        <f t="shared" si="1"/>
        <v>41.521341796926968</v>
      </c>
      <c r="E6" s="12">
        <f t="shared" si="1"/>
        <v>1.434466772905068</v>
      </c>
      <c r="F6" s="12">
        <f t="shared" si="1"/>
        <v>0.20065457835279227</v>
      </c>
      <c r="G6" s="13">
        <f t="shared" si="1"/>
        <v>0.81070741175461869</v>
      </c>
      <c r="H6" s="3">
        <f t="shared" ref="H6:H8" si="2">SUM(C6:G6)</f>
        <v>76</v>
      </c>
      <c r="I6" s="4">
        <v>75.999999999999986</v>
      </c>
    </row>
    <row r="7" spans="2:9" x14ac:dyDescent="0.2">
      <c r="B7" s="3">
        <v>3</v>
      </c>
      <c r="C7" s="11">
        <f t="shared" si="1"/>
        <v>147.35617421523816</v>
      </c>
      <c r="D7" s="12">
        <f t="shared" si="1"/>
        <v>350.17557511426736</v>
      </c>
      <c r="E7" s="12">
        <f t="shared" si="1"/>
        <v>77.77131416915347</v>
      </c>
      <c r="F7" s="12">
        <f t="shared" si="1"/>
        <v>19.238167189211648</v>
      </c>
      <c r="G7" s="13">
        <f t="shared" si="1"/>
        <v>7.4587693121293395</v>
      </c>
      <c r="H7" s="3">
        <f t="shared" si="2"/>
        <v>601.99999999999989</v>
      </c>
      <c r="I7" s="4">
        <v>602</v>
      </c>
    </row>
    <row r="8" spans="2:9" x14ac:dyDescent="0.2">
      <c r="B8" s="3">
        <v>4</v>
      </c>
      <c r="C8" s="11">
        <f t="shared" si="1"/>
        <v>271.3528990694345</v>
      </c>
      <c r="D8" s="12">
        <f t="shared" si="1"/>
        <v>71.838940586972086</v>
      </c>
      <c r="E8" s="12">
        <f t="shared" si="1"/>
        <v>35.252684323550469</v>
      </c>
      <c r="F8" s="12">
        <f t="shared" si="1"/>
        <v>40.876879026485327</v>
      </c>
      <c r="G8" s="13">
        <f t="shared" si="1"/>
        <v>12.678596993557623</v>
      </c>
      <c r="H8" s="3">
        <f t="shared" si="2"/>
        <v>432</v>
      </c>
      <c r="I8" s="4">
        <v>432</v>
      </c>
    </row>
    <row r="9" spans="2:9" ht="13.5" thickBot="1" x14ac:dyDescent="0.25">
      <c r="B9" s="3">
        <v>5</v>
      </c>
      <c r="C9" s="14">
        <f t="shared" si="1"/>
        <v>206.46415552855407</v>
      </c>
      <c r="D9" s="15">
        <f t="shared" si="1"/>
        <v>146.62778452814905</v>
      </c>
      <c r="E9" s="15">
        <f t="shared" si="1"/>
        <v>15.336123486791774</v>
      </c>
      <c r="F9" s="15">
        <f t="shared" si="1"/>
        <v>19.966698168399262</v>
      </c>
      <c r="G9" s="16">
        <f t="shared" si="1"/>
        <v>83.605238288105852</v>
      </c>
      <c r="H9" s="3">
        <f>SUM(C9:G9)</f>
        <v>472.00000000000006</v>
      </c>
      <c r="I9" s="4">
        <v>472</v>
      </c>
    </row>
    <row r="10" spans="2:9" x14ac:dyDescent="0.2">
      <c r="B10" s="3"/>
      <c r="C10" s="3">
        <f>SUM(C5:C9)</f>
        <v>852.4470965721996</v>
      </c>
      <c r="D10" s="3">
        <f t="shared" ref="D10:G10" si="3">SUM(D5:D9)</f>
        <v>637.8951006171684</v>
      </c>
      <c r="E10" s="3">
        <f t="shared" si="3"/>
        <v>137.12215364733279</v>
      </c>
      <c r="F10" s="3">
        <f t="shared" si="3"/>
        <v>82.170532460594885</v>
      </c>
      <c r="G10" s="3">
        <f t="shared" si="3"/>
        <v>106.36511670270441</v>
      </c>
      <c r="H10" s="3"/>
    </row>
    <row r="11" spans="2:9" x14ac:dyDescent="0.2">
      <c r="B11" s="3" t="s">
        <v>0</v>
      </c>
      <c r="C11" s="4">
        <v>1080</v>
      </c>
      <c r="D11" s="4">
        <v>531</v>
      </c>
      <c r="E11" s="4">
        <v>76</v>
      </c>
      <c r="F11" s="4">
        <v>47</v>
      </c>
      <c r="G11" s="3">
        <v>82</v>
      </c>
      <c r="H11" s="3"/>
    </row>
    <row r="12" spans="2:9" x14ac:dyDescent="0.2">
      <c r="C12" s="2"/>
      <c r="D12" s="2"/>
      <c r="E12" s="2"/>
      <c r="F12" s="2"/>
      <c r="G12" s="2"/>
      <c r="H12" s="2"/>
    </row>
    <row r="13" spans="2:9" x14ac:dyDescent="0.2">
      <c r="B13" t="s">
        <v>4</v>
      </c>
      <c r="C13" s="2">
        <f>C11/C10</f>
        <v>1.2669407923879619</v>
      </c>
      <c r="D13" s="2">
        <f>D11/D10</f>
        <v>0.83242526786340487</v>
      </c>
      <c r="E13" s="2">
        <f t="shared" ref="E13:G13" si="4">E11/E10</f>
        <v>0.55425033795389411</v>
      </c>
      <c r="F13" s="2">
        <f t="shared" si="4"/>
        <v>0.57198120290310872</v>
      </c>
      <c r="G13" s="2">
        <f t="shared" si="4"/>
        <v>0.77092944136181341</v>
      </c>
      <c r="H13" s="2"/>
    </row>
    <row r="14" spans="2:9" x14ac:dyDescent="0.2">
      <c r="B14" t="s">
        <v>2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2"/>
    </row>
    <row r="15" spans="2:9" x14ac:dyDescent="0.2">
      <c r="B15" t="s">
        <v>5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/>
    </row>
    <row r="16" spans="2:9" x14ac:dyDescent="0.2">
      <c r="B16" t="s">
        <v>3</v>
      </c>
      <c r="C16" s="1">
        <v>1</v>
      </c>
      <c r="D16" s="1">
        <v>2</v>
      </c>
      <c r="E16" s="1">
        <v>3</v>
      </c>
      <c r="F16" s="1">
        <v>4</v>
      </c>
      <c r="G16" s="2">
        <v>5</v>
      </c>
      <c r="H16" s="2"/>
    </row>
    <row r="17" spans="2:8" x14ac:dyDescent="0.2">
      <c r="B17">
        <v>1</v>
      </c>
      <c r="C17" s="1">
        <f>C$14*C$11*C23</f>
        <v>48600</v>
      </c>
      <c r="D17" s="1">
        <f>D$14*D$11*D23</f>
        <v>6903</v>
      </c>
      <c r="E17" s="1">
        <f t="shared" ref="E17:F17" si="5">E$14*E$11*E23</f>
        <v>1824</v>
      </c>
      <c r="F17" s="1">
        <f t="shared" si="5"/>
        <v>470</v>
      </c>
      <c r="G17" s="1">
        <f>G$14*G$11*G23</f>
        <v>451</v>
      </c>
      <c r="H17" s="2">
        <f>SUM(C17:G17)</f>
        <v>58248</v>
      </c>
    </row>
    <row r="18" spans="2:8" x14ac:dyDescent="0.2">
      <c r="B18">
        <v>2</v>
      </c>
      <c r="C18" s="1">
        <f>C$14*C$11*C24</f>
        <v>35640</v>
      </c>
      <c r="D18" s="1">
        <f t="shared" ref="D18:F19" si="6">D$14*D$11*D24</f>
        <v>46197</v>
      </c>
      <c r="E18" s="1">
        <f t="shared" si="6"/>
        <v>1596</v>
      </c>
      <c r="F18" s="1">
        <f t="shared" si="6"/>
        <v>223.25</v>
      </c>
      <c r="G18" s="1">
        <f t="shared" ref="G18:G21" si="7">G$14*G$11*G24</f>
        <v>902</v>
      </c>
      <c r="H18" s="2">
        <f>SUM(C18:G18)</f>
        <v>84558.25</v>
      </c>
    </row>
    <row r="19" spans="2:8" x14ac:dyDescent="0.2">
      <c r="B19">
        <v>3</v>
      </c>
      <c r="C19" s="1">
        <f>C$14*C$11*C25</f>
        <v>6480</v>
      </c>
      <c r="D19" s="1">
        <f t="shared" si="6"/>
        <v>15399</v>
      </c>
      <c r="E19" s="1">
        <f t="shared" si="6"/>
        <v>3420</v>
      </c>
      <c r="F19" s="1">
        <f t="shared" si="6"/>
        <v>846</v>
      </c>
      <c r="G19" s="1">
        <f t="shared" si="7"/>
        <v>328</v>
      </c>
      <c r="H19" s="2">
        <f>SUM(C19:G19)</f>
        <v>26473</v>
      </c>
    </row>
    <row r="20" spans="2:8" x14ac:dyDescent="0.2">
      <c r="B20">
        <v>4</v>
      </c>
      <c r="C20" s="1">
        <f>C$14*C$11*C26</f>
        <v>14040</v>
      </c>
      <c r="D20" s="1">
        <f t="shared" ref="D20:F20" si="8">D$14*D$11*D26</f>
        <v>3717</v>
      </c>
      <c r="E20" s="1">
        <f t="shared" si="8"/>
        <v>1824</v>
      </c>
      <c r="F20" s="1">
        <f t="shared" si="8"/>
        <v>2115</v>
      </c>
      <c r="G20" s="1">
        <f t="shared" si="7"/>
        <v>656</v>
      </c>
      <c r="H20" s="2">
        <f>SUM(C20:G20)</f>
        <v>22352</v>
      </c>
    </row>
    <row r="21" spans="2:8" x14ac:dyDescent="0.2">
      <c r="B21">
        <v>5</v>
      </c>
      <c r="C21" s="1">
        <f>C$14*C$11*C27</f>
        <v>4860</v>
      </c>
      <c r="D21" s="1">
        <f t="shared" ref="D21:F21" si="9">D$14*D$11*D27</f>
        <v>3451.5</v>
      </c>
      <c r="E21" s="1">
        <f t="shared" si="9"/>
        <v>361</v>
      </c>
      <c r="F21" s="1">
        <f t="shared" si="9"/>
        <v>470</v>
      </c>
      <c r="G21" s="1">
        <f t="shared" si="7"/>
        <v>1968</v>
      </c>
      <c r="H21" s="2">
        <f>SUM(C21:G21)</f>
        <v>11110.5</v>
      </c>
    </row>
    <row r="22" spans="2:8" ht="15" x14ac:dyDescent="0.2">
      <c r="B22" s="6" t="s">
        <v>6</v>
      </c>
      <c r="C22" s="6">
        <v>1</v>
      </c>
      <c r="D22" s="6">
        <v>2</v>
      </c>
      <c r="E22" s="6">
        <v>3</v>
      </c>
      <c r="F22" s="6">
        <v>4</v>
      </c>
      <c r="G22" s="6">
        <v>5</v>
      </c>
      <c r="H22" s="2"/>
    </row>
    <row r="23" spans="2:8" ht="15" x14ac:dyDescent="0.2">
      <c r="B23" s="6">
        <v>1</v>
      </c>
      <c r="C23" s="7">
        <v>45</v>
      </c>
      <c r="D23" s="7">
        <v>13</v>
      </c>
      <c r="E23" s="7">
        <v>24</v>
      </c>
      <c r="F23" s="7">
        <v>10</v>
      </c>
      <c r="G23" s="7">
        <v>5.5</v>
      </c>
      <c r="H23" s="2"/>
    </row>
    <row r="24" spans="2:8" ht="15" x14ac:dyDescent="0.2">
      <c r="B24" s="6">
        <v>2</v>
      </c>
      <c r="C24" s="7">
        <v>33</v>
      </c>
      <c r="D24" s="7">
        <v>87</v>
      </c>
      <c r="E24" s="7">
        <v>21</v>
      </c>
      <c r="F24" s="7">
        <v>4.75</v>
      </c>
      <c r="G24" s="7">
        <v>11</v>
      </c>
      <c r="H24" s="2"/>
    </row>
    <row r="25" spans="2:8" ht="15" x14ac:dyDescent="0.2">
      <c r="B25" s="6">
        <v>3</v>
      </c>
      <c r="C25" s="7">
        <v>6</v>
      </c>
      <c r="D25" s="7">
        <v>29</v>
      </c>
      <c r="E25" s="7">
        <v>45</v>
      </c>
      <c r="F25" s="7">
        <v>18</v>
      </c>
      <c r="G25" s="7">
        <v>4</v>
      </c>
      <c r="H25" s="2"/>
    </row>
    <row r="26" spans="2:8" ht="15" x14ac:dyDescent="0.2">
      <c r="B26" s="6">
        <v>4</v>
      </c>
      <c r="C26" s="7">
        <v>13</v>
      </c>
      <c r="D26" s="7">
        <v>7</v>
      </c>
      <c r="E26" s="7">
        <v>24</v>
      </c>
      <c r="F26" s="7">
        <v>45</v>
      </c>
      <c r="G26" s="7">
        <v>8</v>
      </c>
      <c r="H26" s="2"/>
    </row>
    <row r="27" spans="2:8" ht="15" x14ac:dyDescent="0.2">
      <c r="B27" s="6">
        <v>5</v>
      </c>
      <c r="C27" s="7">
        <v>4.5</v>
      </c>
      <c r="D27" s="7">
        <v>6.5</v>
      </c>
      <c r="E27" s="7">
        <v>4.75</v>
      </c>
      <c r="F27" s="7">
        <v>10</v>
      </c>
      <c r="G27" s="7">
        <v>24</v>
      </c>
    </row>
    <row r="28" spans="2:8" x14ac:dyDescent="0.2">
      <c r="C28" s="2"/>
      <c r="D28" s="2"/>
      <c r="E28" s="2"/>
      <c r="F28" s="2"/>
    </row>
    <row r="29" spans="2:8" x14ac:dyDescent="0.2">
      <c r="C29" s="2"/>
      <c r="D29" s="2"/>
      <c r="E29" s="2"/>
      <c r="F29" s="2"/>
    </row>
    <row r="30" spans="2:8" ht="23.25" x14ac:dyDescent="0.35">
      <c r="B30" s="20" t="s">
        <v>8</v>
      </c>
      <c r="C30" s="2"/>
      <c r="D30" s="2"/>
      <c r="E30" s="2"/>
      <c r="F30" s="2"/>
    </row>
    <row r="31" spans="2:8" x14ac:dyDescent="0.2">
      <c r="C31" s="2"/>
      <c r="D31" s="2"/>
      <c r="E31" s="2"/>
      <c r="F31" s="2"/>
    </row>
  </sheetData>
  <mergeCells count="1"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 1</vt:lpstr>
      <vt:lpstr>Problem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Boyles</dc:creator>
  <cp:lastModifiedBy>Promothes Saha</cp:lastModifiedBy>
  <dcterms:created xsi:type="dcterms:W3CDTF">2010-01-20T16:00:23Z</dcterms:created>
  <dcterms:modified xsi:type="dcterms:W3CDTF">2020-03-29T22:03:35Z</dcterms:modified>
</cp:coreProperties>
</file>